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5/20251216/"/>
    </mc:Choice>
  </mc:AlternateContent>
  <xr:revisionPtr revIDLastSave="0" documentId="8_{D2F1B0E0-2963-47D2-9016-CDB50981DF19}" xr6:coauthVersionLast="47" xr6:coauthVersionMax="47" xr10:uidLastSave="{00000000-0000-0000-0000-000000000000}"/>
  <bookViews>
    <workbookView xWindow="-47730" yWindow="765" windowWidth="28515" windowHeight="18450" xr2:uid="{37E4944F-C3DF-47A3-A0B8-82AC73C5768E}"/>
  </bookViews>
  <sheets>
    <sheet name="鹿児島市　南日本新聞販売所　取扱部数表" sheetId="1" r:id="rId1"/>
  </sheets>
  <definedNames>
    <definedName name="_xlnm.Print_Area" localSheetId="0">'鹿児島市　南日本新聞販売所　取扱部数表'!$B$1:$V$65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63" i="1" l="1"/>
  <c r="C62" i="1"/>
  <c r="C61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U10" i="1"/>
  <c r="C15" i="1"/>
  <c r="F10" i="1"/>
  <c r="D7" i="1"/>
  <c r="C10" i="1" l="1"/>
  <c r="F7" i="1"/>
  <c r="U13" i="1"/>
  <c r="R13" i="1"/>
  <c r="O13" i="1"/>
  <c r="L13" i="1"/>
  <c r="I13" i="1"/>
  <c r="F13" i="1"/>
  <c r="U12" i="1"/>
  <c r="R12" i="1"/>
  <c r="O12" i="1"/>
  <c r="L12" i="1"/>
  <c r="I12" i="1"/>
  <c r="F12" i="1"/>
  <c r="R10" i="1"/>
  <c r="O10" i="1"/>
  <c r="L10" i="1"/>
  <c r="I10" i="1"/>
  <c r="U11" i="1" l="1"/>
  <c r="O11" i="1"/>
  <c r="R11" i="1"/>
  <c r="I11" i="1"/>
  <c r="L11" i="1"/>
  <c r="C13" i="1"/>
  <c r="F11" i="1"/>
  <c r="C12" i="1"/>
  <c r="C11" i="1" l="1"/>
</calcChain>
</file>

<file path=xl/sharedStrings.xml><?xml version="1.0" encoding="utf-8"?>
<sst xmlns="http://schemas.openxmlformats.org/spreadsheetml/2006/main" count="294" uniqueCount="104">
  <si>
    <t>新聞折込日</t>
    <rPh sb="0" eb="2">
      <t>シンブン</t>
    </rPh>
    <phoneticPr fontId="7"/>
  </si>
  <si>
    <t>みなポス折込日</t>
    <rPh sb="4" eb="6">
      <t>オリコミ</t>
    </rPh>
    <rPh sb="6" eb="7">
      <t>ビ</t>
    </rPh>
    <phoneticPr fontId="7"/>
  </si>
  <si>
    <t>サイズ</t>
    <phoneticPr fontId="7"/>
  </si>
  <si>
    <t>スポンサー</t>
    <phoneticPr fontId="7"/>
  </si>
  <si>
    <t>代理店(請求先)</t>
    <rPh sb="0" eb="3">
      <t>ダイリテン</t>
    </rPh>
    <rPh sb="4" eb="6">
      <t>セイキュウ</t>
    </rPh>
    <rPh sb="6" eb="7">
      <t>サキ</t>
    </rPh>
    <phoneticPr fontId="7"/>
  </si>
  <si>
    <t>折込部数</t>
    <rPh sb="0" eb="2">
      <t>オリコミ</t>
    </rPh>
    <rPh sb="2" eb="4">
      <t>ブスウ</t>
    </rPh>
    <phoneticPr fontId="7"/>
  </si>
  <si>
    <t>みなポス部数</t>
    <rPh sb="4" eb="6">
      <t>ブスウ</t>
    </rPh>
    <phoneticPr fontId="7"/>
  </si>
  <si>
    <t>総部数</t>
    <rPh sb="0" eb="1">
      <t>ソウ</t>
    </rPh>
    <rPh sb="1" eb="3">
      <t>ブスウ</t>
    </rPh>
    <phoneticPr fontId="7"/>
  </si>
  <si>
    <t>■みなポスは原則月２回、南日本新聞未購読世帯へ「フェリア」に折り込み配布</t>
  </si>
  <si>
    <t>南日本新聞</t>
    <rPh sb="0" eb="1">
      <t>ミナミ</t>
    </rPh>
    <rPh sb="1" eb="3">
      <t>ニホン</t>
    </rPh>
    <rPh sb="3" eb="5">
      <t>シンブン</t>
    </rPh>
    <phoneticPr fontId="4"/>
  </si>
  <si>
    <t>読売新聞</t>
    <rPh sb="0" eb="2">
      <t>ヨミウリ</t>
    </rPh>
    <rPh sb="2" eb="4">
      <t>シンブン</t>
    </rPh>
    <phoneticPr fontId="4"/>
  </si>
  <si>
    <t>朝日新聞</t>
    <rPh sb="0" eb="1">
      <t>アサ</t>
    </rPh>
    <rPh sb="2" eb="4">
      <t>シンブン</t>
    </rPh>
    <phoneticPr fontId="4"/>
  </si>
  <si>
    <t>毎日新聞</t>
    <rPh sb="0" eb="2">
      <t>マイニチ</t>
    </rPh>
    <rPh sb="2" eb="4">
      <t>シンブン</t>
    </rPh>
    <phoneticPr fontId="4"/>
  </si>
  <si>
    <t>日本経済新聞</t>
    <rPh sb="0" eb="4">
      <t>ニホンケイザイ</t>
    </rPh>
    <rPh sb="4" eb="6">
      <t>シンブン</t>
    </rPh>
    <phoneticPr fontId="7"/>
  </si>
  <si>
    <t>みなポス</t>
    <phoneticPr fontId="4"/>
  </si>
  <si>
    <t>小 計</t>
  </si>
  <si>
    <t>　旧市内計</t>
    <rPh sb="1" eb="2">
      <t>キュウ</t>
    </rPh>
    <rPh sb="2" eb="4">
      <t>シナイ</t>
    </rPh>
    <rPh sb="4" eb="5">
      <t>ケイ</t>
    </rPh>
    <phoneticPr fontId="7"/>
  </si>
  <si>
    <t>◆新市内計</t>
    <rPh sb="1" eb="2">
      <t>シン</t>
    </rPh>
    <rPh sb="2" eb="4">
      <t>シナイ</t>
    </rPh>
    <rPh sb="4" eb="5">
      <t>ケイ</t>
    </rPh>
    <phoneticPr fontId="7"/>
  </si>
  <si>
    <t>販売店</t>
    <rPh sb="0" eb="3">
      <t>ハンバイテン</t>
    </rPh>
    <phoneticPr fontId="7"/>
  </si>
  <si>
    <t>部数</t>
    <rPh sb="0" eb="2">
      <t>ブスウ</t>
    </rPh>
    <phoneticPr fontId="7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</si>
  <si>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</si>
  <si>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</si>
  <si>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</si>
  <si>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</si>
  <si>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</si>
  <si>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</si>
  <si>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</si>
  <si>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</si>
  <si>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</si>
  <si>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7"/>
  </si>
  <si>
    <t>皇 徳 寺</t>
    <rPh sb="0" eb="1">
      <t>スベラギ</t>
    </rPh>
    <rPh sb="2" eb="3">
      <t>トク</t>
    </rPh>
    <rPh sb="4" eb="5">
      <t>テラ</t>
    </rPh>
    <phoneticPr fontId="7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</si>
  <si>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</si>
  <si>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</si>
  <si>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</si>
  <si>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</si>
  <si>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</si>
  <si>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</si>
  <si>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</si>
  <si>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</si>
  <si>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</si>
  <si>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</si>
  <si>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</si>
  <si>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</si>
  <si>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</si>
  <si>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</si>
  <si>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</si>
  <si>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</si>
  <si>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</si>
  <si>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</si>
  <si>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</si>
  <si>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</si>
  <si>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</si>
  <si>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</si>
  <si>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</si>
  <si>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</si>
  <si>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</si>
  <si>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</si>
  <si>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</si>
  <si>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</si>
  <si>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</si>
  <si>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</si>
  <si>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</si>
  <si>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</si>
  <si>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</si>
  <si>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</si>
  <si>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7"/>
  </si>
  <si>
    <t>新聞折込部数</t>
    <rPh sb="0" eb="2">
      <t>シンブン</t>
    </rPh>
    <rPh sb="2" eb="4">
      <t>オリコミ</t>
    </rPh>
    <rPh sb="4" eb="6">
      <t>ブスウ</t>
    </rPh>
    <phoneticPr fontId="7"/>
  </si>
  <si>
    <t>城山北部</t>
    <rPh sb="0" eb="2">
      <t>シロヤマ</t>
    </rPh>
    <rPh sb="2" eb="4">
      <t>ホクブ</t>
    </rPh>
    <phoneticPr fontId="3"/>
  </si>
  <si>
    <t>城山北部</t>
    <rPh sb="0" eb="4">
      <t>シロヤマホクブ</t>
    </rPh>
    <phoneticPr fontId="3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</si>
  <si>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4"/>
  </si>
  <si>
    <t>※折込の持ち込みは３日前午前中迄、但し、土曜日・日曜・祝祭日・南日本新聞休刊日は除く。</t>
    <rPh sb="1" eb="3">
      <t>オリコミ</t>
    </rPh>
    <rPh sb="4" eb="5">
      <t>モ</t>
    </rPh>
    <rPh sb="6" eb="7">
      <t>コ</t>
    </rPh>
    <rPh sb="10" eb="11">
      <t>ヒ</t>
    </rPh>
    <rPh sb="11" eb="12">
      <t>マエ</t>
    </rPh>
    <rPh sb="12" eb="15">
      <t>ゴゼンチュウ</t>
    </rPh>
    <rPh sb="15" eb="16">
      <t>マデ</t>
    </rPh>
    <rPh sb="17" eb="18">
      <t>タダ</t>
    </rPh>
    <rPh sb="20" eb="23">
      <t>ドヨウビ</t>
    </rPh>
    <rPh sb="24" eb="26">
      <t>ニチヨウ</t>
    </rPh>
    <rPh sb="27" eb="28">
      <t>シュク</t>
    </rPh>
    <rPh sb="28" eb="30">
      <t>サイジツ</t>
    </rPh>
    <rPh sb="31" eb="32">
      <t>ミナミ</t>
    </rPh>
    <rPh sb="32" eb="34">
      <t>ニホン</t>
    </rPh>
    <rPh sb="34" eb="36">
      <t>シンブン</t>
    </rPh>
    <rPh sb="36" eb="39">
      <t>キュウカンビ</t>
    </rPh>
    <rPh sb="40" eb="41">
      <t>ノゾ</t>
    </rPh>
    <phoneticPr fontId="7"/>
  </si>
  <si>
    <t>伊敷中央</t>
    <rPh sb="0" eb="2">
      <t>イシキ</t>
    </rPh>
    <rPh sb="2" eb="4">
      <t>チュウオウ</t>
    </rPh>
    <phoneticPr fontId="3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</si>
  <si>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7"/>
  </si>
  <si>
    <t>鹿児島市　南日本新聞販売所＋フェリアポスティング（みなポス）取扱部数表</t>
    <rPh sb="0" eb="3">
      <t>カゴシマ</t>
    </rPh>
    <rPh sb="3" eb="4">
      <t>シ</t>
    </rPh>
    <rPh sb="5" eb="6">
      <t>ミナミ</t>
    </rPh>
    <rPh sb="6" eb="8">
      <t>ニホン</t>
    </rPh>
    <rPh sb="8" eb="10">
      <t>シンブン</t>
    </rPh>
    <rPh sb="10" eb="12">
      <t>ハンバイ</t>
    </rPh>
    <rPh sb="12" eb="13">
      <t>ショ</t>
    </rPh>
    <rPh sb="30" eb="32">
      <t>トリアツカイ</t>
    </rPh>
    <rPh sb="32" eb="34">
      <t>ブスウ</t>
    </rPh>
    <rPh sb="34" eb="35">
      <t>ヒョウ</t>
    </rPh>
    <phoneticPr fontId="4"/>
  </si>
  <si>
    <t>＊坂之上南(南)</t>
  </si>
  <si>
    <t>＊坂之上中央・坂之上(南)</t>
  </si>
  <si>
    <t>＊和田(南)</t>
  </si>
  <si>
    <t>＊南谷山(南)</t>
  </si>
  <si>
    <t>＊谷山中央</t>
  </si>
  <si>
    <t>＊東谷山(南)</t>
  </si>
  <si>
    <t>＊西谷山(南)</t>
  </si>
  <si>
    <t>＊中山(南)</t>
  </si>
  <si>
    <t>＊星ヶ峯(南)</t>
  </si>
  <si>
    <t>＊皇徳寺(南)</t>
  </si>
  <si>
    <t>＊桜ヶ丘(南)</t>
  </si>
  <si>
    <t>＊宇宿(南)</t>
  </si>
  <si>
    <t>＊南紫原(南)</t>
  </si>
  <si>
    <t>＊真砂(南)</t>
  </si>
  <si>
    <t>＊鴨池(南)</t>
  </si>
  <si>
    <t>＊下荒田(南)</t>
  </si>
  <si>
    <t>＊南田上(南)</t>
  </si>
  <si>
    <t>＊武岡明和(南)</t>
  </si>
  <si>
    <t>＊伊敷中央(南)</t>
  </si>
  <si>
    <t>＊伊敷団地(南)</t>
  </si>
  <si>
    <t>＊緑ヶ丘(南)</t>
  </si>
  <si>
    <t>＊花野光ヶ丘(南)</t>
  </si>
  <si>
    <t>＊吉野中央(南)</t>
  </si>
  <si>
    <t>＊吉野(南)</t>
  </si>
  <si>
    <t>＊吉田南(南)</t>
  </si>
  <si>
    <t>＊和　田(南)</t>
  </si>
  <si>
    <t>＊宇　宿(南)</t>
  </si>
  <si>
    <t>＊真　砂(南)</t>
  </si>
  <si>
    <t>＊鴨　池(南)</t>
  </si>
  <si>
    <t>＊桜　島(南)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</si>
</sst>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\ #,##0\ \ "/>
    <numFmt numFmtId="177" formatCode="[$-411]ggge&quot;年&quot;m&quot;月&quot;&quot;現在&quot;"/>
    <numFmt numFmtId="178" formatCode="[$-411]ggge&quot;年&quot;m&quot;月改定&quot;"/>
    <numFmt numFmtId="179" formatCode="#,###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Arial Black"/>
      <family val="2"/>
    </font>
    <font>
      <sz val="10"/>
      <name val="Arial Black"/>
      <family val="2"/>
    </font>
    <font>
      <sz val="1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9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right" vertical="center"/>
    </xf>
    <xf numFmtId="176" fontId="14" fillId="0" borderId="8" xfId="3" applyNumberFormat="1" applyFont="1" applyFill="1" applyBorder="1" applyAlignment="1" applyProtection="1">
      <alignment horizontal="center" vertical="center"/>
    </xf>
    <xf numFmtId="176" fontId="14" fillId="0" borderId="44" xfId="3" applyNumberFormat="1" applyFont="1" applyFill="1" applyBorder="1" applyAlignment="1" applyProtection="1">
      <alignment horizontal="center" vertical="center"/>
    </xf>
    <xf numFmtId="176" fontId="14" fillId="0" borderId="55" xfId="3" applyNumberFormat="1" applyFont="1" applyFill="1" applyBorder="1" applyAlignment="1" applyProtection="1">
      <alignment horizontal="center" vertical="center"/>
    </xf>
    <xf numFmtId="38" fontId="15" fillId="0" borderId="46" xfId="3" applyFont="1" applyFill="1" applyBorder="1" applyAlignment="1" applyProtection="1">
      <alignment vertical="center" shrinkToFit="1"/>
    </xf>
    <xf numFmtId="179" fontId="15" fillId="0" borderId="46" xfId="3" applyNumberFormat="1" applyFont="1" applyFill="1" applyBorder="1" applyAlignment="1" applyProtection="1">
      <alignment vertical="center" shrinkToFit="1"/>
    </xf>
    <xf numFmtId="38" fontId="15" fillId="0" borderId="48" xfId="3" applyFont="1" applyFill="1" applyBorder="1" applyAlignment="1" applyProtection="1">
      <alignment vertical="center" shrinkToFit="1"/>
      <protection locked="0"/>
    </xf>
    <xf numFmtId="38" fontId="15" fillId="0" borderId="48" xfId="3" applyFont="1" applyFill="1" applyBorder="1" applyAlignment="1" applyProtection="1">
      <alignment vertical="center" shrinkToFit="1"/>
    </xf>
    <xf numFmtId="176" fontId="14" fillId="0" borderId="62" xfId="3" applyNumberFormat="1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58" fontId="9" fillId="0" borderId="0" xfId="2" quotePrefix="1" applyNumberFormat="1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shrinkToFit="1"/>
    </xf>
    <xf numFmtId="3" fontId="9" fillId="0" borderId="0" xfId="2" quotePrefix="1" applyNumberFormat="1" applyFont="1">
      <alignment vertical="center"/>
    </xf>
    <xf numFmtId="56" fontId="9" fillId="0" borderId="0" xfId="2" applyNumberFormat="1" applyFont="1" applyAlignment="1">
      <alignment vertical="center" shrinkToFit="1"/>
    </xf>
    <xf numFmtId="0" fontId="10" fillId="0" borderId="0" xfId="2" quotePrefix="1" applyFont="1" applyAlignment="1">
      <alignment horizontal="left" vertical="center"/>
    </xf>
    <xf numFmtId="0" fontId="2" fillId="0" borderId="0" xfId="2" applyFont="1">
      <alignment vertical="center"/>
    </xf>
    <xf numFmtId="0" fontId="10" fillId="0" borderId="0" xfId="2" quotePrefix="1" applyFont="1" applyAlignment="1">
      <alignment horizontal="right" vertical="center"/>
    </xf>
    <xf numFmtId="0" fontId="11" fillId="0" borderId="0" xfId="2" quotePrefix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2" fillId="0" borderId="26" xfId="2" applyFont="1" applyBorder="1">
      <alignment vertical="center"/>
    </xf>
    <xf numFmtId="0" fontId="2" fillId="0" borderId="57" xfId="2" applyFont="1" applyBorder="1">
      <alignment vertical="center"/>
    </xf>
    <xf numFmtId="0" fontId="2" fillId="0" borderId="29" xfId="2" applyFont="1" applyBorder="1">
      <alignment vertical="center"/>
    </xf>
    <xf numFmtId="0" fontId="10" fillId="0" borderId="31" xfId="2" quotePrefix="1" applyFont="1" applyBorder="1" applyAlignment="1">
      <alignment horizontal="center" vertical="center"/>
    </xf>
    <xf numFmtId="0" fontId="10" fillId="0" borderId="58" xfId="2" quotePrefix="1" applyFont="1" applyBorder="1" applyAlignment="1">
      <alignment horizontal="center" vertical="center"/>
    </xf>
    <xf numFmtId="0" fontId="10" fillId="0" borderId="34" xfId="2" quotePrefix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 shrinkToFit="1"/>
    </xf>
    <xf numFmtId="0" fontId="10" fillId="0" borderId="59" xfId="2" applyFont="1" applyBorder="1" applyAlignment="1">
      <alignment horizontal="center" vertical="center" shrinkToFit="1"/>
    </xf>
    <xf numFmtId="0" fontId="10" fillId="0" borderId="39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2" fillId="0" borderId="43" xfId="2" applyFont="1" applyBorder="1" applyAlignment="1">
      <alignment horizontal="center" vertical="center" shrinkToFit="1"/>
    </xf>
    <xf numFmtId="0" fontId="2" fillId="0" borderId="61" xfId="2" applyFont="1" applyBorder="1" applyAlignment="1">
      <alignment horizontal="center" vertical="center" shrinkToFit="1"/>
    </xf>
    <xf numFmtId="0" fontId="2" fillId="0" borderId="54" xfId="2" applyFont="1" applyBorder="1" applyAlignment="1">
      <alignment horizontal="center" vertical="center" shrinkToFit="1"/>
    </xf>
    <xf numFmtId="0" fontId="16" fillId="0" borderId="45" xfId="2" applyFont="1" applyBorder="1" applyAlignment="1">
      <alignment vertical="center" shrinkToFit="1"/>
    </xf>
    <xf numFmtId="0" fontId="16" fillId="0" borderId="63" xfId="2" applyFont="1" applyBorder="1" applyAlignment="1">
      <alignment vertical="center" shrinkToFit="1"/>
    </xf>
    <xf numFmtId="0" fontId="16" fillId="0" borderId="47" xfId="2" applyFont="1" applyBorder="1" applyAlignment="1">
      <alignment vertical="center" shrinkToFit="1"/>
    </xf>
    <xf numFmtId="3" fontId="16" fillId="0" borderId="45" xfId="2" applyNumberFormat="1" applyFont="1" applyBorder="1" applyAlignment="1">
      <alignment vertical="center" shrinkToFit="1"/>
    </xf>
    <xf numFmtId="3" fontId="16" fillId="0" borderId="63" xfId="2" applyNumberFormat="1" applyFont="1" applyBorder="1" applyAlignment="1">
      <alignment vertical="center" shrinkToFit="1"/>
    </xf>
    <xf numFmtId="3" fontId="16" fillId="0" borderId="47" xfId="2" applyNumberFormat="1" applyFont="1" applyBorder="1" applyAlignment="1">
      <alignment vertical="center" shrinkToFit="1"/>
    </xf>
    <xf numFmtId="3" fontId="16" fillId="0" borderId="49" xfId="2" applyNumberFormat="1" applyFont="1" applyBorder="1" applyAlignment="1">
      <alignment vertical="center" shrinkToFit="1"/>
    </xf>
    <xf numFmtId="38" fontId="15" fillId="0" borderId="50" xfId="3" applyFont="1" applyFill="1" applyBorder="1" applyAlignment="1" applyProtection="1">
      <alignment vertical="center" shrinkToFit="1"/>
    </xf>
    <xf numFmtId="3" fontId="16" fillId="0" borderId="64" xfId="2" applyNumberFormat="1" applyFont="1" applyBorder="1" applyAlignment="1">
      <alignment vertical="center" shrinkToFit="1"/>
    </xf>
    <xf numFmtId="38" fontId="15" fillId="0" borderId="52" xfId="3" applyFont="1" applyFill="1" applyBorder="1" applyAlignment="1" applyProtection="1">
      <alignment vertical="center" shrinkToFit="1"/>
    </xf>
    <xf numFmtId="3" fontId="16" fillId="0" borderId="53" xfId="2" applyNumberFormat="1" applyFont="1" applyBorder="1" applyAlignment="1">
      <alignment vertical="center" shrinkToFit="1"/>
    </xf>
    <xf numFmtId="38" fontId="15" fillId="0" borderId="51" xfId="3" applyFont="1" applyFill="1" applyBorder="1" applyAlignment="1" applyProtection="1">
      <alignment vertical="center" shrinkToFit="1"/>
    </xf>
    <xf numFmtId="177" fontId="16" fillId="0" borderId="0" xfId="2" applyNumberFormat="1" applyFont="1" applyAlignment="1">
      <alignment horizontal="right" vertical="center"/>
    </xf>
    <xf numFmtId="0" fontId="16" fillId="3" borderId="45" xfId="2" applyFont="1" applyFill="1" applyBorder="1" applyAlignment="1">
      <alignment vertical="center" shrinkToFit="1"/>
    </xf>
    <xf numFmtId="38" fontId="15" fillId="3" borderId="46" xfId="3" applyFont="1" applyFill="1" applyBorder="1" applyAlignment="1" applyProtection="1">
      <alignment vertical="center" shrinkToFit="1"/>
    </xf>
    <xf numFmtId="179" fontId="15" fillId="3" borderId="46" xfId="3" applyNumberFormat="1" applyFont="1" applyFill="1" applyBorder="1" applyAlignment="1" applyProtection="1">
      <alignment vertical="center" shrinkToFit="1"/>
    </xf>
    <xf numFmtId="0" fontId="16" fillId="3" borderId="63" xfId="2" applyFont="1" applyFill="1" applyBorder="1" applyAlignment="1">
      <alignment vertical="center" shrinkToFit="1"/>
    </xf>
    <xf numFmtId="0" fontId="16" fillId="3" borderId="47" xfId="2" applyFont="1" applyFill="1" applyBorder="1" applyAlignment="1">
      <alignment vertical="center" shrinkToFit="1"/>
    </xf>
    <xf numFmtId="38" fontId="15" fillId="3" borderId="48" xfId="3" applyFont="1" applyFill="1" applyBorder="1" applyAlignment="1" applyProtection="1">
      <alignment vertical="center" shrinkToFit="1"/>
    </xf>
    <xf numFmtId="3" fontId="16" fillId="3" borderId="45" xfId="2" applyNumberFormat="1" applyFont="1" applyFill="1" applyBorder="1" applyAlignment="1">
      <alignment vertical="center" shrinkToFit="1"/>
    </xf>
    <xf numFmtId="3" fontId="16" fillId="3" borderId="63" xfId="2" applyNumberFormat="1" applyFont="1" applyFill="1" applyBorder="1" applyAlignment="1">
      <alignment vertical="center" shrinkToFit="1"/>
    </xf>
    <xf numFmtId="3" fontId="16" fillId="3" borderId="47" xfId="2" applyNumberFormat="1" applyFont="1" applyFill="1" applyBorder="1" applyAlignment="1">
      <alignment vertical="center" shrinkToFit="1"/>
    </xf>
    <xf numFmtId="0" fontId="2" fillId="0" borderId="0" xfId="2" applyFont="1" applyAlignment="1">
      <alignment vertical="top"/>
    </xf>
    <xf numFmtId="179" fontId="15" fillId="0" borderId="65" xfId="3" applyNumberFormat="1" applyFont="1" applyFill="1" applyBorder="1" applyAlignment="1" applyProtection="1">
      <alignment vertical="center" shrinkToFit="1"/>
    </xf>
    <xf numFmtId="179" fontId="13" fillId="0" borderId="17" xfId="3" applyNumberFormat="1" applyFont="1" applyFill="1" applyBorder="1" applyAlignment="1" applyProtection="1">
      <alignment horizontal="right" vertical="center"/>
    </xf>
    <xf numFmtId="179" fontId="13" fillId="0" borderId="18" xfId="3" applyNumberFormat="1" applyFont="1" applyFill="1" applyBorder="1" applyAlignment="1" applyProtection="1">
      <alignment horizontal="right" vertical="center"/>
    </xf>
    <xf numFmtId="178" fontId="16" fillId="0" borderId="0" xfId="2" applyNumberFormat="1" applyFont="1">
      <alignment vertical="center"/>
    </xf>
    <xf numFmtId="177" fontId="16" fillId="0" borderId="0" xfId="2" applyNumberFormat="1" applyFont="1">
      <alignment vertical="center"/>
    </xf>
    <xf numFmtId="179" fontId="12" fillId="0" borderId="32" xfId="3" applyNumberFormat="1" applyFont="1" applyFill="1" applyBorder="1" applyAlignment="1" applyProtection="1">
      <alignment horizontal="center" vertical="center"/>
    </xf>
    <xf numFmtId="179" fontId="12" fillId="0" borderId="33" xfId="3" applyNumberFormat="1" applyFont="1" applyFill="1" applyBorder="1" applyAlignment="1" applyProtection="1">
      <alignment horizontal="center" vertical="center"/>
    </xf>
    <xf numFmtId="179" fontId="12" fillId="0" borderId="35" xfId="3" applyNumberFormat="1" applyFont="1" applyFill="1" applyBorder="1" applyAlignment="1" applyProtection="1">
      <alignment horizontal="center" vertical="center"/>
    </xf>
    <xf numFmtId="179" fontId="13" fillId="0" borderId="42" xfId="3" applyNumberFormat="1" applyFont="1" applyFill="1" applyBorder="1" applyAlignment="1" applyProtection="1">
      <alignment horizontal="right" vertical="center"/>
    </xf>
    <xf numFmtId="3" fontId="12" fillId="0" borderId="27" xfId="2" applyNumberFormat="1" applyFont="1" applyBorder="1" applyAlignment="1">
      <alignment horizontal="center" vertical="center"/>
    </xf>
    <xf numFmtId="3" fontId="12" fillId="0" borderId="30" xfId="2" applyNumberFormat="1" applyFont="1" applyBorder="1" applyAlignment="1">
      <alignment horizontal="center" vertical="center"/>
    </xf>
    <xf numFmtId="179" fontId="13" fillId="0" borderId="37" xfId="3" applyNumberFormat="1" applyFont="1" applyFill="1" applyBorder="1" applyAlignment="1" applyProtection="1">
      <alignment horizontal="right" vertical="center"/>
    </xf>
    <xf numFmtId="179" fontId="13" fillId="0" borderId="38" xfId="3" applyNumberFormat="1" applyFont="1" applyFill="1" applyBorder="1" applyAlignment="1" applyProtection="1">
      <alignment horizontal="right" vertical="center"/>
    </xf>
    <xf numFmtId="179" fontId="13" fillId="0" borderId="40" xfId="3" applyNumberFormat="1" applyFont="1" applyFill="1" applyBorder="1" applyAlignment="1" applyProtection="1">
      <alignment horizontal="right" vertical="center"/>
    </xf>
    <xf numFmtId="0" fontId="10" fillId="0" borderId="25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3" fontId="12" fillId="0" borderId="28" xfId="2" applyNumberFormat="1" applyFont="1" applyBorder="1" applyAlignment="1">
      <alignment horizontal="center" vertical="center"/>
    </xf>
    <xf numFmtId="179" fontId="20" fillId="0" borderId="12" xfId="2" applyNumberFormat="1" applyFont="1" applyBorder="1" applyAlignment="1">
      <alignment horizontal="center" vertical="center"/>
    </xf>
    <xf numFmtId="179" fontId="20" fillId="0" borderId="11" xfId="2" applyNumberFormat="1" applyFont="1" applyBorder="1" applyAlignment="1">
      <alignment horizontal="center" vertical="center"/>
    </xf>
    <xf numFmtId="179" fontId="20" fillId="0" borderId="12" xfId="2" applyNumberFormat="1" applyFont="1" applyBorder="1" applyAlignment="1">
      <alignment horizontal="center" vertical="center" shrinkToFit="1"/>
    </xf>
    <xf numFmtId="179" fontId="20" fillId="0" borderId="20" xfId="2" applyNumberFormat="1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19" fillId="0" borderId="10" xfId="2" quotePrefix="1" applyNumberFormat="1" applyFont="1" applyBorder="1" applyAlignment="1" applyProtection="1">
      <alignment horizontal="center" vertical="center"/>
      <protection locked="0"/>
    </xf>
    <xf numFmtId="58" fontId="19" fillId="0" borderId="15" xfId="2" quotePrefix="1" applyNumberFormat="1" applyFont="1" applyBorder="1" applyAlignment="1" applyProtection="1">
      <alignment horizontal="center" vertical="center"/>
      <protection locked="0"/>
    </xf>
    <xf numFmtId="58" fontId="19" fillId="0" borderId="12" xfId="2" quotePrefix="1" applyNumberFormat="1" applyFont="1" applyBorder="1" applyAlignment="1" applyProtection="1">
      <alignment horizontal="center" vertical="center"/>
      <protection locked="0"/>
    </xf>
    <xf numFmtId="58" fontId="19" fillId="0" borderId="11" xfId="2" quotePrefix="1" applyNumberFormat="1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 shrinkToFit="1"/>
      <protection locked="0"/>
    </xf>
    <xf numFmtId="0" fontId="20" fillId="0" borderId="13" xfId="2" applyFont="1" applyBorder="1" applyAlignment="1" applyProtection="1">
      <alignment horizontal="center" vertical="center" shrinkToFit="1"/>
      <protection locked="0"/>
    </xf>
    <xf numFmtId="3" fontId="17" fillId="0" borderId="14" xfId="2" quotePrefix="1" applyNumberFormat="1" applyFont="1" applyBorder="1" applyAlignment="1" applyProtection="1">
      <alignment horizontal="center" vertical="center" shrinkToFit="1"/>
      <protection locked="0"/>
    </xf>
    <xf numFmtId="3" fontId="17" fillId="0" borderId="15" xfId="2" quotePrefix="1" applyNumberFormat="1" applyFont="1" applyBorder="1" applyAlignment="1" applyProtection="1">
      <alignment horizontal="center" vertical="center" shrinkToFit="1"/>
      <protection locked="0"/>
    </xf>
    <xf numFmtId="3" fontId="17" fillId="0" borderId="11" xfId="2" quotePrefix="1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17" xfId="2" applyFont="1" applyBorder="1" applyAlignment="1" applyProtection="1">
      <alignment horizontal="center" vertical="center" shrinkToFit="1"/>
      <protection locked="0"/>
    </xf>
    <xf numFmtId="0" fontId="18" fillId="0" borderId="18" xfId="2" applyFont="1" applyBorder="1" applyAlignment="1" applyProtection="1">
      <alignment horizontal="center" vertical="center" shrinkToFit="1"/>
      <protection locked="0"/>
    </xf>
    <xf numFmtId="179" fontId="20" fillId="0" borderId="10" xfId="2" quotePrefix="1" applyNumberFormat="1" applyFont="1" applyBorder="1" applyAlignment="1">
      <alignment horizontal="center" vertical="center"/>
    </xf>
    <xf numFmtId="179" fontId="20" fillId="0" borderId="11" xfId="2" quotePrefix="1" applyNumberFormat="1" applyFont="1" applyBorder="1" applyAlignment="1">
      <alignment horizontal="center" vertical="center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57150</xdr:rowOff>
    </xdr:from>
    <xdr:to>
      <xdr:col>21</xdr:col>
      <xdr:colOff>480989</xdr:colOff>
      <xdr:row>7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0582275" y="57150"/>
          <a:ext cx="4386239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266700</xdr:colOff>
      <xdr:row>0</xdr:row>
      <xdr:rowOff>57150</xdr:rowOff>
    </xdr:from>
    <xdr:to>
      <xdr:col>21</xdr:col>
      <xdr:colOff>480989</xdr:colOff>
      <xdr:row>7</xdr:row>
      <xdr:rowOff>66675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4AFD7F8-7EDD-406F-97A7-E2DE980A7841}"/>
            </a:ext>
          </a:extLst>
        </xdr:cNvPr>
        <xdr:cNvSpPr>
          <a:spLocks noChangeArrowheads="1"/>
        </xdr:cNvSpPr>
      </xdr:nvSpPr>
      <xdr:spPr bwMode="auto">
        <a:xfrm>
          <a:off x="10582275" y="57150"/>
          <a:ext cx="4386239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sheetPr>
    <pageSetUpPr fitToPage="1"/>
  </sheetPr>
  <dimension ref="B1:V68"/>
  <sheetViews>
    <sheetView showGridLines="0" tabSelected="1" zoomScale="106" zoomScaleNormal="106" workbookViewId="0">
      <selection activeCell="B4" sqref="B4:C4"/>
    </sheetView>
  </sheetViews>
  <sheetFormatPr defaultColWidth="10.69921875" defaultRowHeight="12" x14ac:dyDescent="0.45"/>
  <cols>
    <col min="1" max="1" width="7.59765625" style="1" customWidth="1"/>
    <col min="2" max="22" width="9.69921875" style="1" customWidth="1"/>
    <col min="23" max="256" width="10.69921875" style="1"/>
    <col min="257" max="257" width="7.59765625" style="1" customWidth="1"/>
    <col min="258" max="278" width="9.09765625" style="1" customWidth="1"/>
    <col min="279" max="512" width="10.69921875" style="1"/>
    <col min="513" max="513" width="7.59765625" style="1" customWidth="1"/>
    <col min="514" max="534" width="9.09765625" style="1" customWidth="1"/>
    <col min="535" max="768" width="10.69921875" style="1"/>
    <col min="769" max="769" width="7.59765625" style="1" customWidth="1"/>
    <col min="770" max="790" width="9.09765625" style="1" customWidth="1"/>
    <col min="791" max="1024" width="10.69921875" style="1"/>
    <col min="1025" max="1025" width="7.59765625" style="1" customWidth="1"/>
    <col min="1026" max="1046" width="9.09765625" style="1" customWidth="1"/>
    <col min="1047" max="1280" width="10.69921875" style="1"/>
    <col min="1281" max="1281" width="7.59765625" style="1" customWidth="1"/>
    <col min="1282" max="1302" width="9.09765625" style="1" customWidth="1"/>
    <col min="1303" max="1536" width="10.69921875" style="1"/>
    <col min="1537" max="1537" width="7.59765625" style="1" customWidth="1"/>
    <col min="1538" max="1558" width="9.09765625" style="1" customWidth="1"/>
    <col min="1559" max="1792" width="10.69921875" style="1"/>
    <col min="1793" max="1793" width="7.59765625" style="1" customWidth="1"/>
    <col min="1794" max="1814" width="9.09765625" style="1" customWidth="1"/>
    <col min="1815" max="2048" width="10.69921875" style="1"/>
    <col min="2049" max="2049" width="7.59765625" style="1" customWidth="1"/>
    <col min="2050" max="2070" width="9.09765625" style="1" customWidth="1"/>
    <col min="2071" max="2304" width="10.69921875" style="1"/>
    <col min="2305" max="2305" width="7.59765625" style="1" customWidth="1"/>
    <col min="2306" max="2326" width="9.09765625" style="1" customWidth="1"/>
    <col min="2327" max="2560" width="10.69921875" style="1"/>
    <col min="2561" max="2561" width="7.59765625" style="1" customWidth="1"/>
    <col min="2562" max="2582" width="9.09765625" style="1" customWidth="1"/>
    <col min="2583" max="2816" width="10.69921875" style="1"/>
    <col min="2817" max="2817" width="7.59765625" style="1" customWidth="1"/>
    <col min="2818" max="2838" width="9.09765625" style="1" customWidth="1"/>
    <col min="2839" max="3072" width="10.69921875" style="1"/>
    <col min="3073" max="3073" width="7.59765625" style="1" customWidth="1"/>
    <col min="3074" max="3094" width="9.09765625" style="1" customWidth="1"/>
    <col min="3095" max="3328" width="10.69921875" style="1"/>
    <col min="3329" max="3329" width="7.59765625" style="1" customWidth="1"/>
    <col min="3330" max="3350" width="9.09765625" style="1" customWidth="1"/>
    <col min="3351" max="3584" width="10.69921875" style="1"/>
    <col min="3585" max="3585" width="7.59765625" style="1" customWidth="1"/>
    <col min="3586" max="3606" width="9.09765625" style="1" customWidth="1"/>
    <col min="3607" max="3840" width="10.69921875" style="1"/>
    <col min="3841" max="3841" width="7.59765625" style="1" customWidth="1"/>
    <col min="3842" max="3862" width="9.09765625" style="1" customWidth="1"/>
    <col min="3863" max="4096" width="10.69921875" style="1"/>
    <col min="4097" max="4097" width="7.59765625" style="1" customWidth="1"/>
    <col min="4098" max="4118" width="9.09765625" style="1" customWidth="1"/>
    <col min="4119" max="4352" width="10.69921875" style="1"/>
    <col min="4353" max="4353" width="7.59765625" style="1" customWidth="1"/>
    <col min="4354" max="4374" width="9.09765625" style="1" customWidth="1"/>
    <col min="4375" max="4608" width="10.69921875" style="1"/>
    <col min="4609" max="4609" width="7.59765625" style="1" customWidth="1"/>
    <col min="4610" max="4630" width="9.09765625" style="1" customWidth="1"/>
    <col min="4631" max="4864" width="10.69921875" style="1"/>
    <col min="4865" max="4865" width="7.59765625" style="1" customWidth="1"/>
    <col min="4866" max="4886" width="9.09765625" style="1" customWidth="1"/>
    <col min="4887" max="5120" width="10.69921875" style="1"/>
    <col min="5121" max="5121" width="7.59765625" style="1" customWidth="1"/>
    <col min="5122" max="5142" width="9.09765625" style="1" customWidth="1"/>
    <col min="5143" max="5376" width="10.69921875" style="1"/>
    <col min="5377" max="5377" width="7.59765625" style="1" customWidth="1"/>
    <col min="5378" max="5398" width="9.09765625" style="1" customWidth="1"/>
    <col min="5399" max="5632" width="10.69921875" style="1"/>
    <col min="5633" max="5633" width="7.59765625" style="1" customWidth="1"/>
    <col min="5634" max="5654" width="9.09765625" style="1" customWidth="1"/>
    <col min="5655" max="5888" width="10.69921875" style="1"/>
    <col min="5889" max="5889" width="7.59765625" style="1" customWidth="1"/>
    <col min="5890" max="5910" width="9.09765625" style="1" customWidth="1"/>
    <col min="5911" max="6144" width="10.69921875" style="1"/>
    <col min="6145" max="6145" width="7.59765625" style="1" customWidth="1"/>
    <col min="6146" max="6166" width="9.09765625" style="1" customWidth="1"/>
    <col min="6167" max="6400" width="10.69921875" style="1"/>
    <col min="6401" max="6401" width="7.59765625" style="1" customWidth="1"/>
    <col min="6402" max="6422" width="9.09765625" style="1" customWidth="1"/>
    <col min="6423" max="6656" width="10.69921875" style="1"/>
    <col min="6657" max="6657" width="7.59765625" style="1" customWidth="1"/>
    <col min="6658" max="6678" width="9.09765625" style="1" customWidth="1"/>
    <col min="6679" max="6912" width="10.69921875" style="1"/>
    <col min="6913" max="6913" width="7.59765625" style="1" customWidth="1"/>
    <col min="6914" max="6934" width="9.09765625" style="1" customWidth="1"/>
    <col min="6935" max="7168" width="10.69921875" style="1"/>
    <col min="7169" max="7169" width="7.59765625" style="1" customWidth="1"/>
    <col min="7170" max="7190" width="9.09765625" style="1" customWidth="1"/>
    <col min="7191" max="7424" width="10.69921875" style="1"/>
    <col min="7425" max="7425" width="7.59765625" style="1" customWidth="1"/>
    <col min="7426" max="7446" width="9.09765625" style="1" customWidth="1"/>
    <col min="7447" max="7680" width="10.69921875" style="1"/>
    <col min="7681" max="7681" width="7.59765625" style="1" customWidth="1"/>
    <col min="7682" max="7702" width="9.09765625" style="1" customWidth="1"/>
    <col min="7703" max="7936" width="10.69921875" style="1"/>
    <col min="7937" max="7937" width="7.59765625" style="1" customWidth="1"/>
    <col min="7938" max="7958" width="9.09765625" style="1" customWidth="1"/>
    <col min="7959" max="8192" width="10.69921875" style="1"/>
    <col min="8193" max="8193" width="7.59765625" style="1" customWidth="1"/>
    <col min="8194" max="8214" width="9.09765625" style="1" customWidth="1"/>
    <col min="8215" max="8448" width="10.69921875" style="1"/>
    <col min="8449" max="8449" width="7.59765625" style="1" customWidth="1"/>
    <col min="8450" max="8470" width="9.09765625" style="1" customWidth="1"/>
    <col min="8471" max="8704" width="10.69921875" style="1"/>
    <col min="8705" max="8705" width="7.59765625" style="1" customWidth="1"/>
    <col min="8706" max="8726" width="9.09765625" style="1" customWidth="1"/>
    <col min="8727" max="8960" width="10.69921875" style="1"/>
    <col min="8961" max="8961" width="7.59765625" style="1" customWidth="1"/>
    <col min="8962" max="8982" width="9.09765625" style="1" customWidth="1"/>
    <col min="8983" max="9216" width="10.69921875" style="1"/>
    <col min="9217" max="9217" width="7.59765625" style="1" customWidth="1"/>
    <col min="9218" max="9238" width="9.09765625" style="1" customWidth="1"/>
    <col min="9239" max="9472" width="10.69921875" style="1"/>
    <col min="9473" max="9473" width="7.59765625" style="1" customWidth="1"/>
    <col min="9474" max="9494" width="9.09765625" style="1" customWidth="1"/>
    <col min="9495" max="9728" width="10.69921875" style="1"/>
    <col min="9729" max="9729" width="7.59765625" style="1" customWidth="1"/>
    <col min="9730" max="9750" width="9.09765625" style="1" customWidth="1"/>
    <col min="9751" max="9984" width="10.69921875" style="1"/>
    <col min="9985" max="9985" width="7.59765625" style="1" customWidth="1"/>
    <col min="9986" max="10006" width="9.09765625" style="1" customWidth="1"/>
    <col min="10007" max="10240" width="10.69921875" style="1"/>
    <col min="10241" max="10241" width="7.59765625" style="1" customWidth="1"/>
    <col min="10242" max="10262" width="9.09765625" style="1" customWidth="1"/>
    <col min="10263" max="10496" width="10.69921875" style="1"/>
    <col min="10497" max="10497" width="7.59765625" style="1" customWidth="1"/>
    <col min="10498" max="10518" width="9.09765625" style="1" customWidth="1"/>
    <col min="10519" max="10752" width="10.69921875" style="1"/>
    <col min="10753" max="10753" width="7.59765625" style="1" customWidth="1"/>
    <col min="10754" max="10774" width="9.09765625" style="1" customWidth="1"/>
    <col min="10775" max="11008" width="10.69921875" style="1"/>
    <col min="11009" max="11009" width="7.59765625" style="1" customWidth="1"/>
    <col min="11010" max="11030" width="9.09765625" style="1" customWidth="1"/>
    <col min="11031" max="11264" width="10.69921875" style="1"/>
    <col min="11265" max="11265" width="7.59765625" style="1" customWidth="1"/>
    <col min="11266" max="11286" width="9.09765625" style="1" customWidth="1"/>
    <col min="11287" max="11520" width="10.69921875" style="1"/>
    <col min="11521" max="11521" width="7.59765625" style="1" customWidth="1"/>
    <col min="11522" max="11542" width="9.09765625" style="1" customWidth="1"/>
    <col min="11543" max="11776" width="10.69921875" style="1"/>
    <col min="11777" max="11777" width="7.59765625" style="1" customWidth="1"/>
    <col min="11778" max="11798" width="9.09765625" style="1" customWidth="1"/>
    <col min="11799" max="12032" width="10.69921875" style="1"/>
    <col min="12033" max="12033" width="7.59765625" style="1" customWidth="1"/>
    <col min="12034" max="12054" width="9.09765625" style="1" customWidth="1"/>
    <col min="12055" max="12288" width="10.69921875" style="1"/>
    <col min="12289" max="12289" width="7.59765625" style="1" customWidth="1"/>
    <col min="12290" max="12310" width="9.09765625" style="1" customWidth="1"/>
    <col min="12311" max="12544" width="10.69921875" style="1"/>
    <col min="12545" max="12545" width="7.59765625" style="1" customWidth="1"/>
    <col min="12546" max="12566" width="9.09765625" style="1" customWidth="1"/>
    <col min="12567" max="12800" width="10.69921875" style="1"/>
    <col min="12801" max="12801" width="7.59765625" style="1" customWidth="1"/>
    <col min="12802" max="12822" width="9.09765625" style="1" customWidth="1"/>
    <col min="12823" max="13056" width="10.69921875" style="1"/>
    <col min="13057" max="13057" width="7.59765625" style="1" customWidth="1"/>
    <col min="13058" max="13078" width="9.09765625" style="1" customWidth="1"/>
    <col min="13079" max="13312" width="10.69921875" style="1"/>
    <col min="13313" max="13313" width="7.59765625" style="1" customWidth="1"/>
    <col min="13314" max="13334" width="9.09765625" style="1" customWidth="1"/>
    <col min="13335" max="13568" width="10.69921875" style="1"/>
    <col min="13569" max="13569" width="7.59765625" style="1" customWidth="1"/>
    <col min="13570" max="13590" width="9.09765625" style="1" customWidth="1"/>
    <col min="13591" max="13824" width="10.69921875" style="1"/>
    <col min="13825" max="13825" width="7.59765625" style="1" customWidth="1"/>
    <col min="13826" max="13846" width="9.09765625" style="1" customWidth="1"/>
    <col min="13847" max="14080" width="10.69921875" style="1"/>
    <col min="14081" max="14081" width="7.59765625" style="1" customWidth="1"/>
    <col min="14082" max="14102" width="9.09765625" style="1" customWidth="1"/>
    <col min="14103" max="14336" width="10.69921875" style="1"/>
    <col min="14337" max="14337" width="7.59765625" style="1" customWidth="1"/>
    <col min="14338" max="14358" width="9.09765625" style="1" customWidth="1"/>
    <col min="14359" max="14592" width="10.69921875" style="1"/>
    <col min="14593" max="14593" width="7.59765625" style="1" customWidth="1"/>
    <col min="14594" max="14614" width="9.09765625" style="1" customWidth="1"/>
    <col min="14615" max="14848" width="10.69921875" style="1"/>
    <col min="14849" max="14849" width="7.59765625" style="1" customWidth="1"/>
    <col min="14850" max="14870" width="9.09765625" style="1" customWidth="1"/>
    <col min="14871" max="15104" width="10.69921875" style="1"/>
    <col min="15105" max="15105" width="7.59765625" style="1" customWidth="1"/>
    <col min="15106" max="15126" width="9.09765625" style="1" customWidth="1"/>
    <col min="15127" max="15360" width="10.69921875" style="1"/>
    <col min="15361" max="15361" width="7.59765625" style="1" customWidth="1"/>
    <col min="15362" max="15382" width="9.09765625" style="1" customWidth="1"/>
    <col min="15383" max="15616" width="10.69921875" style="1"/>
    <col min="15617" max="15617" width="7.59765625" style="1" customWidth="1"/>
    <col min="15618" max="15638" width="9.09765625" style="1" customWidth="1"/>
    <col min="15639" max="15872" width="10.69921875" style="1"/>
    <col min="15873" max="15873" width="7.59765625" style="1" customWidth="1"/>
    <col min="15874" max="15894" width="9.09765625" style="1" customWidth="1"/>
    <col min="15895" max="16128" width="10.69921875" style="1"/>
    <col min="16129" max="16129" width="7.59765625" style="1" customWidth="1"/>
    <col min="16130" max="16150" width="9.09765625" style="1" customWidth="1"/>
    <col min="16151" max="16384" width="10.69921875" style="1"/>
  </cols>
  <sheetData>
    <row r="1" spans="2:22" ht="32.25" customHeight="1" x14ac:dyDescent="0.45">
      <c r="B1" s="91" t="s">
        <v>73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2:22" ht="10.5" customHeight="1" thickBot="1" x14ac:dyDescent="0.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2" ht="12.6" customHeight="1" x14ac:dyDescent="0.45">
      <c r="B3" s="87" t="s">
        <v>0</v>
      </c>
      <c r="C3" s="88"/>
      <c r="D3" s="89" t="s">
        <v>1</v>
      </c>
      <c r="E3" s="88"/>
      <c r="F3" s="89" t="s">
        <v>2</v>
      </c>
      <c r="G3" s="92"/>
      <c r="H3" s="93" t="s">
        <v>3</v>
      </c>
      <c r="I3" s="94"/>
      <c r="J3" s="94"/>
      <c r="K3" s="94"/>
      <c r="L3" s="94"/>
      <c r="M3" s="94"/>
      <c r="N3" s="88"/>
      <c r="O3" s="95" t="s">
        <v>4</v>
      </c>
      <c r="P3" s="96"/>
      <c r="Q3" s="96"/>
      <c r="R3" s="97"/>
      <c r="S3" s="12"/>
      <c r="T3" s="12"/>
      <c r="U3" s="12"/>
      <c r="V3" s="12"/>
    </row>
    <row r="4" spans="2:22" ht="24.9" customHeight="1" thickBot="1" x14ac:dyDescent="0.5">
      <c r="B4" s="98"/>
      <c r="C4" s="99"/>
      <c r="D4" s="100"/>
      <c r="E4" s="101"/>
      <c r="F4" s="102"/>
      <c r="G4" s="103"/>
      <c r="H4" s="104"/>
      <c r="I4" s="105"/>
      <c r="J4" s="105"/>
      <c r="K4" s="105"/>
      <c r="L4" s="105"/>
      <c r="M4" s="105"/>
      <c r="N4" s="106"/>
      <c r="O4" s="107"/>
      <c r="P4" s="108"/>
      <c r="Q4" s="108"/>
      <c r="R4" s="109"/>
      <c r="S4" s="12"/>
      <c r="T4" s="12"/>
      <c r="U4" s="12"/>
      <c r="V4" s="12"/>
    </row>
    <row r="5" spans="2:22" ht="8.25" customHeight="1" thickBot="1" x14ac:dyDescent="0.5">
      <c r="B5" s="13"/>
      <c r="C5" s="13"/>
      <c r="D5" s="14"/>
      <c r="E5" s="14"/>
      <c r="F5" s="15"/>
      <c r="G5" s="15"/>
      <c r="H5" s="16"/>
      <c r="I5" s="16"/>
      <c r="J5" s="16"/>
      <c r="K5" s="16"/>
      <c r="L5" s="17"/>
      <c r="M5" s="15"/>
      <c r="N5" s="15"/>
      <c r="O5" s="15"/>
      <c r="P5" s="15"/>
      <c r="Q5" s="12"/>
      <c r="R5" s="12"/>
      <c r="S5" s="12"/>
      <c r="T5" s="12"/>
      <c r="U5" s="12"/>
      <c r="V5" s="12"/>
    </row>
    <row r="6" spans="2:22" ht="12.6" customHeight="1" x14ac:dyDescent="0.45">
      <c r="B6" s="87" t="s">
        <v>66</v>
      </c>
      <c r="C6" s="88"/>
      <c r="D6" s="89" t="s">
        <v>6</v>
      </c>
      <c r="E6" s="88"/>
      <c r="F6" s="89" t="s">
        <v>7</v>
      </c>
      <c r="G6" s="90"/>
      <c r="H6" s="18"/>
      <c r="I6" s="19"/>
      <c r="J6" s="19"/>
      <c r="K6" s="20"/>
      <c r="V6" s="2" t="s">
        <v>8</v>
      </c>
    </row>
    <row r="7" spans="2:22" ht="24.9" customHeight="1" thickBot="1" x14ac:dyDescent="0.5">
      <c r="B7" s="110">
        <f>SUM(G15:G63,J15:J63,M15:M63,P15:P63,S15:S63)</f>
        <v>0</v>
      </c>
      <c r="C7" s="111"/>
      <c r="D7" s="81">
        <f>SUM(V15:V63)</f>
        <v>0</v>
      </c>
      <c r="E7" s="82"/>
      <c r="F7" s="83">
        <f>SUM(D7,B7)</f>
        <v>0</v>
      </c>
      <c r="G7" s="84"/>
      <c r="H7" s="21"/>
      <c r="I7" s="22"/>
      <c r="J7" s="22"/>
      <c r="K7" s="22"/>
    </row>
    <row r="8" spans="2:22" ht="6" customHeight="1" thickBot="1" x14ac:dyDescent="0.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3"/>
      <c r="T8" s="23"/>
      <c r="U8" s="23"/>
      <c r="V8" s="23"/>
    </row>
    <row r="9" spans="2:22" ht="12.9" customHeight="1" x14ac:dyDescent="0.45">
      <c r="B9" s="85" t="s">
        <v>69</v>
      </c>
      <c r="C9" s="77"/>
      <c r="D9" s="77"/>
      <c r="E9" s="86" t="s">
        <v>9</v>
      </c>
      <c r="F9" s="77"/>
      <c r="G9" s="78"/>
      <c r="H9" s="76" t="s">
        <v>10</v>
      </c>
      <c r="I9" s="77"/>
      <c r="J9" s="78"/>
      <c r="K9" s="76" t="s">
        <v>11</v>
      </c>
      <c r="L9" s="77"/>
      <c r="M9" s="78"/>
      <c r="N9" s="76" t="s">
        <v>12</v>
      </c>
      <c r="O9" s="77"/>
      <c r="P9" s="78"/>
      <c r="Q9" s="76" t="s">
        <v>13</v>
      </c>
      <c r="R9" s="77"/>
      <c r="S9" s="79"/>
      <c r="T9" s="85" t="s">
        <v>14</v>
      </c>
      <c r="U9" s="77"/>
      <c r="V9" s="79"/>
    </row>
    <row r="10" spans="2:22" ht="12.9" customHeight="1" x14ac:dyDescent="0.45">
      <c r="B10" s="24"/>
      <c r="C10" s="71">
        <f>SUM(C15:C63)</f>
        <v>136770</v>
      </c>
      <c r="D10" s="71"/>
      <c r="E10" s="25"/>
      <c r="F10" s="71">
        <f>SUM(F15:F63)</f>
        <v>82990</v>
      </c>
      <c r="G10" s="80"/>
      <c r="H10" s="26"/>
      <c r="I10" s="71">
        <f>SUM(I15:I63)</f>
        <v>270</v>
      </c>
      <c r="J10" s="71"/>
      <c r="K10" s="26"/>
      <c r="L10" s="71">
        <f>SUM(L15:L63)</f>
        <v>1870</v>
      </c>
      <c r="M10" s="71"/>
      <c r="N10" s="26"/>
      <c r="O10" s="71">
        <f>SUM(O15:O63)</f>
        <v>600</v>
      </c>
      <c r="P10" s="71"/>
      <c r="Q10" s="26"/>
      <c r="R10" s="71">
        <f>SUM(R15:R63)</f>
        <v>1860</v>
      </c>
      <c r="S10" s="72"/>
      <c r="T10" s="24"/>
      <c r="U10" s="71">
        <f>SUM(U15:U63)</f>
        <v>49180</v>
      </c>
      <c r="V10" s="72"/>
    </row>
    <row r="11" spans="2:22" ht="12.45" customHeight="1" x14ac:dyDescent="0.45">
      <c r="B11" s="27" t="s">
        <v>15</v>
      </c>
      <c r="C11" s="67">
        <f>+C12+C13</f>
        <v>0</v>
      </c>
      <c r="D11" s="67"/>
      <c r="E11" s="28" t="s">
        <v>15</v>
      </c>
      <c r="F11" s="67">
        <f>+F12+F13</f>
        <v>0</v>
      </c>
      <c r="G11" s="68"/>
      <c r="H11" s="29" t="s">
        <v>15</v>
      </c>
      <c r="I11" s="67">
        <f>+I12+I13</f>
        <v>0</v>
      </c>
      <c r="J11" s="68"/>
      <c r="K11" s="29" t="s">
        <v>15</v>
      </c>
      <c r="L11" s="67">
        <f>+L12+L13</f>
        <v>0</v>
      </c>
      <c r="M11" s="68"/>
      <c r="N11" s="29" t="s">
        <v>15</v>
      </c>
      <c r="O11" s="67">
        <f>+O12+O13</f>
        <v>0</v>
      </c>
      <c r="P11" s="68"/>
      <c r="Q11" s="29" t="s">
        <v>15</v>
      </c>
      <c r="R11" s="67">
        <f>+R12+R13</f>
        <v>0</v>
      </c>
      <c r="S11" s="69"/>
      <c r="T11" s="27" t="s">
        <v>15</v>
      </c>
      <c r="U11" s="67">
        <f>+U12+U13</f>
        <v>0</v>
      </c>
      <c r="V11" s="69"/>
    </row>
    <row r="12" spans="2:22" ht="12.45" customHeight="1" x14ac:dyDescent="0.45">
      <c r="B12" s="30" t="s">
        <v>16</v>
      </c>
      <c r="C12" s="73">
        <f>SUM(D15:D59)</f>
        <v>0</v>
      </c>
      <c r="D12" s="73"/>
      <c r="E12" s="31" t="s">
        <v>16</v>
      </c>
      <c r="F12" s="73">
        <f>SUM(G15:G59)</f>
        <v>0</v>
      </c>
      <c r="G12" s="74"/>
      <c r="H12" s="32" t="s">
        <v>16</v>
      </c>
      <c r="I12" s="73">
        <f>SUM(J15:J59)</f>
        <v>0</v>
      </c>
      <c r="J12" s="73"/>
      <c r="K12" s="32" t="s">
        <v>16</v>
      </c>
      <c r="L12" s="73">
        <f>SUM(M15:M59)</f>
        <v>0</v>
      </c>
      <c r="M12" s="73"/>
      <c r="N12" s="32" t="s">
        <v>16</v>
      </c>
      <c r="O12" s="73">
        <f>SUM(P15:P59)</f>
        <v>0</v>
      </c>
      <c r="P12" s="73"/>
      <c r="Q12" s="32" t="s">
        <v>16</v>
      </c>
      <c r="R12" s="73">
        <f>SUM(S15:S59)</f>
        <v>0</v>
      </c>
      <c r="S12" s="75"/>
      <c r="T12" s="30" t="s">
        <v>16</v>
      </c>
      <c r="U12" s="73">
        <f>SUM(V15:V59)</f>
        <v>0</v>
      </c>
      <c r="V12" s="75"/>
    </row>
    <row r="13" spans="2:22" ht="12.45" customHeight="1" thickBot="1" x14ac:dyDescent="0.5">
      <c r="B13" s="33" t="s">
        <v>17</v>
      </c>
      <c r="C13" s="63">
        <f>SUM(D61:D63)</f>
        <v>0</v>
      </c>
      <c r="D13" s="63"/>
      <c r="E13" s="34" t="s">
        <v>17</v>
      </c>
      <c r="F13" s="63">
        <f>SUM(G61:G63)</f>
        <v>0</v>
      </c>
      <c r="G13" s="70"/>
      <c r="H13" s="35" t="s">
        <v>17</v>
      </c>
      <c r="I13" s="63">
        <f>SUM(J61:J63)</f>
        <v>0</v>
      </c>
      <c r="J13" s="63"/>
      <c r="K13" s="35" t="s">
        <v>17</v>
      </c>
      <c r="L13" s="63">
        <f>SUM(M61:M63)</f>
        <v>0</v>
      </c>
      <c r="M13" s="63"/>
      <c r="N13" s="35" t="s">
        <v>17</v>
      </c>
      <c r="O13" s="63">
        <f>SUM(P61:P63)</f>
        <v>0</v>
      </c>
      <c r="P13" s="63"/>
      <c r="Q13" s="35" t="s">
        <v>17</v>
      </c>
      <c r="R13" s="63">
        <f>SUM(S61:S63)</f>
        <v>0</v>
      </c>
      <c r="S13" s="64"/>
      <c r="T13" s="33" t="s">
        <v>17</v>
      </c>
      <c r="U13" s="63">
        <f>SUM(V61:V63)</f>
        <v>0</v>
      </c>
      <c r="V13" s="64"/>
    </row>
    <row r="14" spans="2:22" ht="12.45" customHeight="1" x14ac:dyDescent="0.45">
      <c r="B14" s="36" t="s">
        <v>18</v>
      </c>
      <c r="C14" s="3" t="s">
        <v>19</v>
      </c>
      <c r="D14" s="5" t="s">
        <v>5</v>
      </c>
      <c r="E14" s="37" t="s">
        <v>18</v>
      </c>
      <c r="F14" s="3" t="s">
        <v>19</v>
      </c>
      <c r="G14" s="10" t="s">
        <v>5</v>
      </c>
      <c r="H14" s="38" t="s">
        <v>18</v>
      </c>
      <c r="I14" s="3" t="s">
        <v>19</v>
      </c>
      <c r="J14" s="5" t="s">
        <v>5</v>
      </c>
      <c r="K14" s="38" t="s">
        <v>18</v>
      </c>
      <c r="L14" s="3" t="s">
        <v>19</v>
      </c>
      <c r="M14" s="5" t="s">
        <v>5</v>
      </c>
      <c r="N14" s="38" t="s">
        <v>18</v>
      </c>
      <c r="O14" s="3" t="s">
        <v>19</v>
      </c>
      <c r="P14" s="5" t="s">
        <v>5</v>
      </c>
      <c r="Q14" s="38" t="s">
        <v>18</v>
      </c>
      <c r="R14" s="3" t="s">
        <v>19</v>
      </c>
      <c r="S14" s="4" t="s">
        <v>5</v>
      </c>
      <c r="T14" s="36" t="s">
        <v>18</v>
      </c>
      <c r="U14" s="3" t="s">
        <v>19</v>
      </c>
      <c r="V14" s="4" t="s">
        <v>5</v>
      </c>
    </row>
    <row r="15" spans="2:22" ht="14.4" customHeight="1" x14ac:dyDescent="0.45">
      <c r="B15" s="39" t="s">
        <v>20</v>
      </c>
      <c r="C15" s="6">
        <f>SUM(F15,I15,L15,O15,R15,U15)</f>
        <v>2370</v>
      </c>
      <c r="D15" s="7">
        <f>SUM(G15,J15,M15,P15,S15,V15)</f>
        <v>0</v>
      </c>
      <c r="E15" s="40" t="s">
        <v>20</v>
      </c>
      <c r="F15" s="6">
        <v>1670</v>
      </c>
      <c r="G15" s="6"/>
      <c r="H15" s="41"/>
      <c r="I15" s="6"/>
      <c r="J15" s="6"/>
      <c r="K15" s="41" t="s">
        <v>74</v>
      </c>
      <c r="L15" s="6">
        <v>50</v>
      </c>
      <c r="M15" s="6"/>
      <c r="N15" s="41"/>
      <c r="O15" s="6"/>
      <c r="P15" s="6"/>
      <c r="Q15" s="41" t="s">
        <v>74</v>
      </c>
      <c r="R15" s="6">
        <v>50</v>
      </c>
      <c r="S15" s="6"/>
      <c r="T15" s="39" t="s">
        <v>20</v>
      </c>
      <c r="U15" s="6">
        <v>600</v>
      </c>
      <c r="V15" s="9"/>
    </row>
    <row r="16" spans="2:22" ht="14.4" customHeight="1" x14ac:dyDescent="0.45">
      <c r="B16" s="52" t="s">
        <v>21</v>
      </c>
      <c r="C16" s="53">
        <f t="shared" ref="C16:C57" si="0">SUM(F16,I16,L16,O16,R16,U16)</f>
        <v>2580</v>
      </c>
      <c r="D16" s="54">
        <f t="shared" ref="D16:D63" si="1">SUM(G16,J16,M16,P16,S16,V16)</f>
        <v>0</v>
      </c>
      <c r="E16" s="55" t="s">
        <v>21</v>
      </c>
      <c r="F16" s="53">
        <v>1690</v>
      </c>
      <c r="G16" s="53"/>
      <c r="H16" s="56"/>
      <c r="I16" s="53"/>
      <c r="J16" s="53"/>
      <c r="K16" s="56" t="s">
        <v>75</v>
      </c>
      <c r="L16" s="53">
        <v>120</v>
      </c>
      <c r="M16" s="53"/>
      <c r="N16" s="56"/>
      <c r="O16" s="53"/>
      <c r="P16" s="53"/>
      <c r="Q16" s="56" t="s">
        <v>75</v>
      </c>
      <c r="R16" s="53">
        <v>110</v>
      </c>
      <c r="S16" s="53"/>
      <c r="T16" s="52" t="s">
        <v>21</v>
      </c>
      <c r="U16" s="53">
        <v>660</v>
      </c>
      <c r="V16" s="57"/>
    </row>
    <row r="17" spans="2:22" ht="14.4" customHeight="1" x14ac:dyDescent="0.45">
      <c r="B17" s="39" t="s">
        <v>22</v>
      </c>
      <c r="C17" s="6">
        <f t="shared" si="0"/>
        <v>1260</v>
      </c>
      <c r="D17" s="7">
        <f t="shared" si="1"/>
        <v>0</v>
      </c>
      <c r="E17" s="40" t="s">
        <v>22</v>
      </c>
      <c r="F17" s="6">
        <v>760</v>
      </c>
      <c r="G17" s="6"/>
      <c r="H17" s="41"/>
      <c r="I17" s="6"/>
      <c r="J17" s="6"/>
      <c r="K17" s="41"/>
      <c r="L17" s="6"/>
      <c r="M17" s="6"/>
      <c r="N17" s="41"/>
      <c r="O17" s="6"/>
      <c r="P17" s="6"/>
      <c r="Q17" s="41"/>
      <c r="R17" s="6"/>
      <c r="S17" s="6"/>
      <c r="T17" s="39" t="s">
        <v>22</v>
      </c>
      <c r="U17" s="6">
        <v>500</v>
      </c>
      <c r="V17" s="9"/>
    </row>
    <row r="18" spans="2:22" ht="14.4" customHeight="1" x14ac:dyDescent="0.45">
      <c r="B18" s="52" t="s">
        <v>23</v>
      </c>
      <c r="C18" s="53">
        <f t="shared" si="0"/>
        <v>1940</v>
      </c>
      <c r="D18" s="54">
        <f t="shared" si="1"/>
        <v>0</v>
      </c>
      <c r="E18" s="55" t="s">
        <v>23</v>
      </c>
      <c r="F18" s="53">
        <v>1160</v>
      </c>
      <c r="G18" s="53"/>
      <c r="H18" s="56"/>
      <c r="I18" s="53"/>
      <c r="J18" s="53"/>
      <c r="K18" s="56" t="s">
        <v>76</v>
      </c>
      <c r="L18" s="53">
        <v>40</v>
      </c>
      <c r="M18" s="53"/>
      <c r="N18" s="56" t="s">
        <v>23</v>
      </c>
      <c r="O18" s="53">
        <v>10</v>
      </c>
      <c r="P18" s="53"/>
      <c r="Q18" s="56" t="s">
        <v>99</v>
      </c>
      <c r="R18" s="53">
        <v>180</v>
      </c>
      <c r="S18" s="53"/>
      <c r="T18" s="52" t="s">
        <v>23</v>
      </c>
      <c r="U18" s="53">
        <v>550</v>
      </c>
      <c r="V18" s="57"/>
    </row>
    <row r="19" spans="2:22" ht="14.4" customHeight="1" x14ac:dyDescent="0.45">
      <c r="B19" s="39" t="s">
        <v>24</v>
      </c>
      <c r="C19" s="6">
        <f t="shared" si="0"/>
        <v>1000</v>
      </c>
      <c r="D19" s="7">
        <f t="shared" si="1"/>
        <v>0</v>
      </c>
      <c r="E19" s="40" t="s">
        <v>24</v>
      </c>
      <c r="F19" s="6">
        <v>830</v>
      </c>
      <c r="G19" s="6"/>
      <c r="H19" s="41"/>
      <c r="I19" s="6"/>
      <c r="J19" s="6"/>
      <c r="K19" s="41" t="s">
        <v>77</v>
      </c>
      <c r="L19" s="6">
        <v>40</v>
      </c>
      <c r="M19" s="6"/>
      <c r="N19" s="41" t="s">
        <v>24</v>
      </c>
      <c r="O19" s="6">
        <v>10</v>
      </c>
      <c r="P19" s="6"/>
      <c r="Q19" s="41" t="s">
        <v>77</v>
      </c>
      <c r="R19" s="6">
        <v>20</v>
      </c>
      <c r="S19" s="6"/>
      <c r="T19" s="39" t="s">
        <v>24</v>
      </c>
      <c r="U19" s="6">
        <v>100</v>
      </c>
      <c r="V19" s="9"/>
    </row>
    <row r="20" spans="2:22" ht="14.4" customHeight="1" x14ac:dyDescent="0.45">
      <c r="B20" s="52" t="s">
        <v>25</v>
      </c>
      <c r="C20" s="53">
        <f t="shared" si="0"/>
        <v>4570</v>
      </c>
      <c r="D20" s="54">
        <f t="shared" si="1"/>
        <v>0</v>
      </c>
      <c r="E20" s="55" t="s">
        <v>25</v>
      </c>
      <c r="F20" s="53">
        <v>3370</v>
      </c>
      <c r="G20" s="53"/>
      <c r="H20" s="56"/>
      <c r="I20" s="53"/>
      <c r="J20" s="53"/>
      <c r="K20" s="56" t="s">
        <v>78</v>
      </c>
      <c r="L20" s="53">
        <v>110</v>
      </c>
      <c r="M20" s="53"/>
      <c r="N20" s="56" t="s">
        <v>25</v>
      </c>
      <c r="O20" s="53">
        <v>30</v>
      </c>
      <c r="P20" s="53"/>
      <c r="Q20" s="56" t="s">
        <v>78</v>
      </c>
      <c r="R20" s="53">
        <v>150</v>
      </c>
      <c r="S20" s="53"/>
      <c r="T20" s="52" t="s">
        <v>25</v>
      </c>
      <c r="U20" s="53">
        <v>910</v>
      </c>
      <c r="V20" s="57"/>
    </row>
    <row r="21" spans="2:22" ht="14.4" customHeight="1" x14ac:dyDescent="0.45">
      <c r="B21" s="39" t="s">
        <v>26</v>
      </c>
      <c r="C21" s="6">
        <f t="shared" si="0"/>
        <v>2050</v>
      </c>
      <c r="D21" s="7">
        <f t="shared" si="1"/>
        <v>0</v>
      </c>
      <c r="E21" s="40" t="s">
        <v>26</v>
      </c>
      <c r="F21" s="6">
        <v>1660</v>
      </c>
      <c r="G21" s="6"/>
      <c r="H21" s="41"/>
      <c r="I21" s="6"/>
      <c r="J21" s="6"/>
      <c r="K21" s="41" t="s">
        <v>79</v>
      </c>
      <c r="L21" s="6">
        <v>70</v>
      </c>
      <c r="M21" s="6"/>
      <c r="N21" s="41" t="s">
        <v>26</v>
      </c>
      <c r="O21" s="6">
        <v>10</v>
      </c>
      <c r="P21" s="6"/>
      <c r="Q21" s="41" t="s">
        <v>79</v>
      </c>
      <c r="R21" s="6">
        <v>60</v>
      </c>
      <c r="S21" s="6"/>
      <c r="T21" s="39" t="s">
        <v>26</v>
      </c>
      <c r="U21" s="6">
        <v>250</v>
      </c>
      <c r="V21" s="9"/>
    </row>
    <row r="22" spans="2:22" ht="14.4" customHeight="1" x14ac:dyDescent="0.45">
      <c r="B22" s="52" t="s">
        <v>27</v>
      </c>
      <c r="C22" s="53">
        <f t="shared" si="0"/>
        <v>2140</v>
      </c>
      <c r="D22" s="54">
        <f t="shared" si="1"/>
        <v>0</v>
      </c>
      <c r="E22" s="55" t="s">
        <v>27</v>
      </c>
      <c r="F22" s="53">
        <v>1850</v>
      </c>
      <c r="G22" s="53"/>
      <c r="H22" s="56"/>
      <c r="I22" s="53"/>
      <c r="J22" s="53"/>
      <c r="K22" s="56" t="s">
        <v>80</v>
      </c>
      <c r="L22" s="53">
        <v>40</v>
      </c>
      <c r="M22" s="53"/>
      <c r="N22" s="56" t="s">
        <v>27</v>
      </c>
      <c r="O22" s="53">
        <v>10</v>
      </c>
      <c r="P22" s="53"/>
      <c r="Q22" s="56" t="s">
        <v>80</v>
      </c>
      <c r="R22" s="53">
        <v>40</v>
      </c>
      <c r="S22" s="53"/>
      <c r="T22" s="52" t="s">
        <v>27</v>
      </c>
      <c r="U22" s="53">
        <v>200</v>
      </c>
      <c r="V22" s="57"/>
    </row>
    <row r="23" spans="2:22" ht="14.4" customHeight="1" x14ac:dyDescent="0.45">
      <c r="B23" s="39" t="s">
        <v>28</v>
      </c>
      <c r="C23" s="6">
        <f t="shared" si="0"/>
        <v>2110</v>
      </c>
      <c r="D23" s="7">
        <f t="shared" si="1"/>
        <v>0</v>
      </c>
      <c r="E23" s="40" t="s">
        <v>28</v>
      </c>
      <c r="F23" s="6">
        <v>1140</v>
      </c>
      <c r="G23" s="6"/>
      <c r="H23" s="41"/>
      <c r="I23" s="6"/>
      <c r="J23" s="6"/>
      <c r="K23" s="41" t="s">
        <v>81</v>
      </c>
      <c r="L23" s="6">
        <v>40</v>
      </c>
      <c r="M23" s="6"/>
      <c r="N23" s="41"/>
      <c r="O23" s="6"/>
      <c r="P23" s="6"/>
      <c r="Q23" s="41" t="s">
        <v>81</v>
      </c>
      <c r="R23" s="6">
        <v>30</v>
      </c>
      <c r="S23" s="6"/>
      <c r="T23" s="39" t="s">
        <v>28</v>
      </c>
      <c r="U23" s="6">
        <v>900</v>
      </c>
      <c r="V23" s="9"/>
    </row>
    <row r="24" spans="2:22" ht="14.4" customHeight="1" x14ac:dyDescent="0.45">
      <c r="B24" s="52" t="s">
        <v>29</v>
      </c>
      <c r="C24" s="53">
        <f t="shared" si="0"/>
        <v>3070</v>
      </c>
      <c r="D24" s="54">
        <f t="shared" si="1"/>
        <v>0</v>
      </c>
      <c r="E24" s="55" t="s">
        <v>29</v>
      </c>
      <c r="F24" s="53">
        <v>2050</v>
      </c>
      <c r="G24" s="53"/>
      <c r="H24" s="56"/>
      <c r="I24" s="53"/>
      <c r="J24" s="53"/>
      <c r="K24" s="56" t="s">
        <v>82</v>
      </c>
      <c r="L24" s="53">
        <v>80</v>
      </c>
      <c r="M24" s="53"/>
      <c r="N24" s="56"/>
      <c r="O24" s="53"/>
      <c r="P24" s="53"/>
      <c r="Q24" s="56" t="s">
        <v>82</v>
      </c>
      <c r="R24" s="53">
        <v>40</v>
      </c>
      <c r="S24" s="53"/>
      <c r="T24" s="52" t="s">
        <v>29</v>
      </c>
      <c r="U24" s="53">
        <v>900</v>
      </c>
      <c r="V24" s="57"/>
    </row>
    <row r="25" spans="2:22" ht="14.4" customHeight="1" x14ac:dyDescent="0.45">
      <c r="B25" s="39" t="s">
        <v>30</v>
      </c>
      <c r="C25" s="6">
        <f t="shared" si="0"/>
        <v>2660</v>
      </c>
      <c r="D25" s="7">
        <f t="shared" si="1"/>
        <v>0</v>
      </c>
      <c r="E25" s="40" t="s">
        <v>30</v>
      </c>
      <c r="F25" s="6">
        <v>1940</v>
      </c>
      <c r="G25" s="6"/>
      <c r="H25" s="41"/>
      <c r="I25" s="6"/>
      <c r="J25" s="6"/>
      <c r="K25" s="41" t="s">
        <v>83</v>
      </c>
      <c r="L25" s="6">
        <v>80</v>
      </c>
      <c r="M25" s="6"/>
      <c r="N25" s="41" t="s">
        <v>30</v>
      </c>
      <c r="O25" s="6">
        <v>10</v>
      </c>
      <c r="P25" s="6"/>
      <c r="Q25" s="41" t="s">
        <v>83</v>
      </c>
      <c r="R25" s="6">
        <v>30</v>
      </c>
      <c r="S25" s="6"/>
      <c r="T25" s="39" t="s">
        <v>30</v>
      </c>
      <c r="U25" s="6">
        <v>600</v>
      </c>
      <c r="V25" s="9"/>
    </row>
    <row r="26" spans="2:22" ht="14.4" customHeight="1" x14ac:dyDescent="0.45">
      <c r="B26" s="52" t="s">
        <v>31</v>
      </c>
      <c r="C26" s="53">
        <f t="shared" si="0"/>
        <v>3420</v>
      </c>
      <c r="D26" s="54">
        <f t="shared" si="1"/>
        <v>0</v>
      </c>
      <c r="E26" s="55" t="s">
        <v>31</v>
      </c>
      <c r="F26" s="53">
        <v>2430</v>
      </c>
      <c r="G26" s="53"/>
      <c r="H26" s="56"/>
      <c r="I26" s="53"/>
      <c r="J26" s="53"/>
      <c r="K26" s="56" t="s">
        <v>84</v>
      </c>
      <c r="L26" s="53">
        <v>110</v>
      </c>
      <c r="M26" s="53"/>
      <c r="N26" s="56" t="s">
        <v>31</v>
      </c>
      <c r="O26" s="53">
        <v>10</v>
      </c>
      <c r="P26" s="53"/>
      <c r="Q26" s="56" t="s">
        <v>84</v>
      </c>
      <c r="R26" s="53">
        <v>70</v>
      </c>
      <c r="S26" s="53"/>
      <c r="T26" s="52" t="s">
        <v>31</v>
      </c>
      <c r="U26" s="53">
        <v>800</v>
      </c>
      <c r="V26" s="57"/>
    </row>
    <row r="27" spans="2:22" ht="14.4" customHeight="1" x14ac:dyDescent="0.45">
      <c r="B27" s="39" t="s">
        <v>32</v>
      </c>
      <c r="C27" s="6">
        <f t="shared" si="0"/>
        <v>3850</v>
      </c>
      <c r="D27" s="7">
        <f t="shared" si="1"/>
        <v>0</v>
      </c>
      <c r="E27" s="40" t="s">
        <v>32</v>
      </c>
      <c r="F27" s="6">
        <v>1630</v>
      </c>
      <c r="G27" s="6"/>
      <c r="H27" s="41"/>
      <c r="I27" s="6"/>
      <c r="J27" s="6"/>
      <c r="K27" s="41" t="s">
        <v>85</v>
      </c>
      <c r="L27" s="6">
        <v>80</v>
      </c>
      <c r="M27" s="6"/>
      <c r="N27" s="41" t="s">
        <v>32</v>
      </c>
      <c r="O27" s="6">
        <v>10</v>
      </c>
      <c r="P27" s="6"/>
      <c r="Q27" s="41" t="s">
        <v>100</v>
      </c>
      <c r="R27" s="6">
        <v>90</v>
      </c>
      <c r="S27" s="6"/>
      <c r="T27" s="39" t="s">
        <v>32</v>
      </c>
      <c r="U27" s="6">
        <v>2040</v>
      </c>
      <c r="V27" s="9"/>
    </row>
    <row r="28" spans="2:22" ht="14.4" customHeight="1" x14ac:dyDescent="0.45">
      <c r="B28" s="52" t="s">
        <v>33</v>
      </c>
      <c r="C28" s="53">
        <f t="shared" si="0"/>
        <v>7370</v>
      </c>
      <c r="D28" s="54">
        <f t="shared" si="1"/>
        <v>0</v>
      </c>
      <c r="E28" s="55" t="s">
        <v>33</v>
      </c>
      <c r="F28" s="53">
        <v>4210</v>
      </c>
      <c r="G28" s="53"/>
      <c r="H28" s="56"/>
      <c r="I28" s="53"/>
      <c r="J28" s="53"/>
      <c r="K28" s="56" t="s">
        <v>86</v>
      </c>
      <c r="L28" s="53">
        <v>160</v>
      </c>
      <c r="M28" s="53"/>
      <c r="N28" s="56" t="s">
        <v>33</v>
      </c>
      <c r="O28" s="53">
        <v>30</v>
      </c>
      <c r="P28" s="53"/>
      <c r="Q28" s="56" t="s">
        <v>86</v>
      </c>
      <c r="R28" s="53">
        <v>170</v>
      </c>
      <c r="S28" s="53"/>
      <c r="T28" s="52" t="s">
        <v>33</v>
      </c>
      <c r="U28" s="53">
        <v>2800</v>
      </c>
      <c r="V28" s="57"/>
    </row>
    <row r="29" spans="2:22" ht="14.4" customHeight="1" x14ac:dyDescent="0.45">
      <c r="B29" s="39" t="s">
        <v>34</v>
      </c>
      <c r="C29" s="6">
        <f t="shared" si="0"/>
        <v>3430</v>
      </c>
      <c r="D29" s="7">
        <f t="shared" si="1"/>
        <v>0</v>
      </c>
      <c r="E29" s="40" t="s">
        <v>34</v>
      </c>
      <c r="F29" s="6">
        <v>2440</v>
      </c>
      <c r="G29" s="6"/>
      <c r="H29" s="41"/>
      <c r="I29" s="6"/>
      <c r="J29" s="6"/>
      <c r="K29" s="41" t="s">
        <v>87</v>
      </c>
      <c r="L29" s="6">
        <v>180</v>
      </c>
      <c r="M29" s="6"/>
      <c r="N29" s="41" t="s">
        <v>34</v>
      </c>
      <c r="O29" s="6">
        <v>80</v>
      </c>
      <c r="P29" s="6"/>
      <c r="Q29" s="41" t="s">
        <v>101</v>
      </c>
      <c r="R29" s="6">
        <v>230</v>
      </c>
      <c r="S29" s="6"/>
      <c r="T29" s="39" t="s">
        <v>34</v>
      </c>
      <c r="U29" s="6">
        <v>500</v>
      </c>
      <c r="V29" s="9"/>
    </row>
    <row r="30" spans="2:22" ht="14.4" customHeight="1" x14ac:dyDescent="0.45">
      <c r="B30" s="52" t="s">
        <v>35</v>
      </c>
      <c r="C30" s="53">
        <f t="shared" si="0"/>
        <v>5850</v>
      </c>
      <c r="D30" s="54">
        <f t="shared" si="1"/>
        <v>0</v>
      </c>
      <c r="E30" s="55" t="s">
        <v>35</v>
      </c>
      <c r="F30" s="53">
        <v>2700</v>
      </c>
      <c r="G30" s="53"/>
      <c r="H30" s="56"/>
      <c r="I30" s="53"/>
      <c r="J30" s="53"/>
      <c r="K30" s="56" t="s">
        <v>88</v>
      </c>
      <c r="L30" s="53">
        <v>50</v>
      </c>
      <c r="M30" s="53"/>
      <c r="N30" s="56" t="s">
        <v>35</v>
      </c>
      <c r="O30" s="53">
        <v>40</v>
      </c>
      <c r="P30" s="53"/>
      <c r="Q30" s="56" t="s">
        <v>102</v>
      </c>
      <c r="R30" s="53">
        <v>60</v>
      </c>
      <c r="S30" s="53"/>
      <c r="T30" s="52" t="s">
        <v>35</v>
      </c>
      <c r="U30" s="53">
        <v>3000</v>
      </c>
      <c r="V30" s="57"/>
    </row>
    <row r="31" spans="2:22" ht="14.4" customHeight="1" x14ac:dyDescent="0.45">
      <c r="B31" s="39" t="s">
        <v>36</v>
      </c>
      <c r="C31" s="6">
        <f t="shared" si="0"/>
        <v>4890</v>
      </c>
      <c r="D31" s="7">
        <f t="shared" si="1"/>
        <v>0</v>
      </c>
      <c r="E31" s="40" t="s">
        <v>36</v>
      </c>
      <c r="F31" s="6">
        <v>1500</v>
      </c>
      <c r="G31" s="6"/>
      <c r="H31" s="41"/>
      <c r="I31" s="6"/>
      <c r="J31" s="6"/>
      <c r="K31" s="41" t="s">
        <v>89</v>
      </c>
      <c r="L31" s="6">
        <v>110</v>
      </c>
      <c r="M31" s="6"/>
      <c r="N31" s="41" t="s">
        <v>36</v>
      </c>
      <c r="O31" s="6">
        <v>40</v>
      </c>
      <c r="P31" s="6"/>
      <c r="Q31" s="41" t="s">
        <v>89</v>
      </c>
      <c r="R31" s="6">
        <v>190</v>
      </c>
      <c r="S31" s="6"/>
      <c r="T31" s="39" t="s">
        <v>36</v>
      </c>
      <c r="U31" s="6">
        <v>3050</v>
      </c>
      <c r="V31" s="9"/>
    </row>
    <row r="32" spans="2:22" ht="14.4" customHeight="1" x14ac:dyDescent="0.45">
      <c r="B32" s="52" t="s">
        <v>37</v>
      </c>
      <c r="C32" s="53">
        <f t="shared" si="0"/>
        <v>4970</v>
      </c>
      <c r="D32" s="54">
        <f t="shared" si="1"/>
        <v>0</v>
      </c>
      <c r="E32" s="55" t="s">
        <v>37</v>
      </c>
      <c r="F32" s="53">
        <v>1450</v>
      </c>
      <c r="G32" s="53"/>
      <c r="H32" s="56"/>
      <c r="I32" s="53"/>
      <c r="J32" s="53"/>
      <c r="K32" s="56"/>
      <c r="L32" s="53"/>
      <c r="M32" s="53"/>
      <c r="N32" s="56" t="s">
        <v>37</v>
      </c>
      <c r="O32" s="53">
        <v>20</v>
      </c>
      <c r="P32" s="53"/>
      <c r="Q32" s="56"/>
      <c r="R32" s="53"/>
      <c r="S32" s="53"/>
      <c r="T32" s="52" t="s">
        <v>37</v>
      </c>
      <c r="U32" s="53">
        <v>3500</v>
      </c>
      <c r="V32" s="57"/>
    </row>
    <row r="33" spans="2:22" ht="14.4" customHeight="1" x14ac:dyDescent="0.45">
      <c r="B33" s="39" t="s">
        <v>38</v>
      </c>
      <c r="C33" s="6">
        <f t="shared" si="0"/>
        <v>2180</v>
      </c>
      <c r="D33" s="7">
        <f t="shared" si="1"/>
        <v>0</v>
      </c>
      <c r="E33" s="40" t="s">
        <v>38</v>
      </c>
      <c r="F33" s="6">
        <v>1010</v>
      </c>
      <c r="G33" s="6"/>
      <c r="H33" s="41"/>
      <c r="I33" s="6"/>
      <c r="J33" s="6"/>
      <c r="K33" s="41"/>
      <c r="L33" s="6"/>
      <c r="M33" s="6"/>
      <c r="N33" s="41" t="s">
        <v>38</v>
      </c>
      <c r="O33" s="6">
        <v>10</v>
      </c>
      <c r="P33" s="6"/>
      <c r="Q33" s="41"/>
      <c r="R33" s="6"/>
      <c r="S33" s="6"/>
      <c r="T33" s="39" t="s">
        <v>38</v>
      </c>
      <c r="U33" s="6">
        <v>1160</v>
      </c>
      <c r="V33" s="9"/>
    </row>
    <row r="34" spans="2:22" ht="14.4" customHeight="1" x14ac:dyDescent="0.45">
      <c r="B34" s="52" t="s">
        <v>39</v>
      </c>
      <c r="C34" s="53">
        <f t="shared" si="0"/>
        <v>2070</v>
      </c>
      <c r="D34" s="54">
        <f t="shared" si="1"/>
        <v>0</v>
      </c>
      <c r="E34" s="55" t="s">
        <v>39</v>
      </c>
      <c r="F34" s="53">
        <v>1530</v>
      </c>
      <c r="G34" s="53"/>
      <c r="H34" s="56"/>
      <c r="I34" s="53"/>
      <c r="J34" s="53"/>
      <c r="K34" s="56" t="s">
        <v>90</v>
      </c>
      <c r="L34" s="53">
        <v>20</v>
      </c>
      <c r="M34" s="53"/>
      <c r="N34" s="56" t="s">
        <v>39</v>
      </c>
      <c r="O34" s="53">
        <v>10</v>
      </c>
      <c r="P34" s="53"/>
      <c r="Q34" s="56" t="s">
        <v>90</v>
      </c>
      <c r="R34" s="53">
        <v>10</v>
      </c>
      <c r="S34" s="53"/>
      <c r="T34" s="52" t="s">
        <v>39</v>
      </c>
      <c r="U34" s="53">
        <v>500</v>
      </c>
      <c r="V34" s="57"/>
    </row>
    <row r="35" spans="2:22" ht="14.4" customHeight="1" x14ac:dyDescent="0.45">
      <c r="B35" s="39" t="s">
        <v>40</v>
      </c>
      <c r="C35" s="6">
        <f t="shared" si="0"/>
        <v>1950</v>
      </c>
      <c r="D35" s="7">
        <f t="shared" si="1"/>
        <v>0</v>
      </c>
      <c r="E35" s="40" t="s">
        <v>40</v>
      </c>
      <c r="F35" s="6">
        <v>1340</v>
      </c>
      <c r="G35" s="6"/>
      <c r="H35" s="41"/>
      <c r="I35" s="6"/>
      <c r="J35" s="6"/>
      <c r="K35" s="41"/>
      <c r="L35" s="6"/>
      <c r="M35" s="6"/>
      <c r="N35" s="41" t="s">
        <v>40</v>
      </c>
      <c r="O35" s="6">
        <v>10</v>
      </c>
      <c r="P35" s="6"/>
      <c r="Q35" s="41"/>
      <c r="R35" s="6"/>
      <c r="S35" s="6"/>
      <c r="T35" s="39" t="s">
        <v>40</v>
      </c>
      <c r="U35" s="6">
        <v>600</v>
      </c>
      <c r="V35" s="9"/>
    </row>
    <row r="36" spans="2:22" ht="14.4" customHeight="1" x14ac:dyDescent="0.45">
      <c r="B36" s="52" t="s">
        <v>41</v>
      </c>
      <c r="C36" s="53">
        <f t="shared" si="0"/>
        <v>1770</v>
      </c>
      <c r="D36" s="54">
        <f t="shared" si="1"/>
        <v>0</v>
      </c>
      <c r="E36" s="55" t="s">
        <v>41</v>
      </c>
      <c r="F36" s="53">
        <v>700</v>
      </c>
      <c r="G36" s="53"/>
      <c r="H36" s="56"/>
      <c r="I36" s="53"/>
      <c r="J36" s="53"/>
      <c r="K36" s="56"/>
      <c r="L36" s="53"/>
      <c r="M36" s="53"/>
      <c r="N36" s="56" t="s">
        <v>41</v>
      </c>
      <c r="O36" s="53">
        <v>10</v>
      </c>
      <c r="P36" s="53"/>
      <c r="Q36" s="56"/>
      <c r="R36" s="53"/>
      <c r="S36" s="53"/>
      <c r="T36" s="52" t="s">
        <v>41</v>
      </c>
      <c r="U36" s="53">
        <v>1060</v>
      </c>
      <c r="V36" s="57"/>
    </row>
    <row r="37" spans="2:22" ht="14.4" customHeight="1" x14ac:dyDescent="0.45">
      <c r="B37" s="39" t="s">
        <v>42</v>
      </c>
      <c r="C37" s="6">
        <f t="shared" si="0"/>
        <v>3160</v>
      </c>
      <c r="D37" s="7">
        <f t="shared" si="1"/>
        <v>0</v>
      </c>
      <c r="E37" s="40" t="s">
        <v>42</v>
      </c>
      <c r="F37" s="6">
        <v>2250</v>
      </c>
      <c r="G37" s="6"/>
      <c r="H37" s="41"/>
      <c r="I37" s="6"/>
      <c r="J37" s="6"/>
      <c r="K37" s="41"/>
      <c r="L37" s="6"/>
      <c r="M37" s="6"/>
      <c r="N37" s="41" t="s">
        <v>42</v>
      </c>
      <c r="O37" s="6">
        <v>10</v>
      </c>
      <c r="P37" s="6"/>
      <c r="Q37" s="41"/>
      <c r="R37" s="6"/>
      <c r="S37" s="6"/>
      <c r="T37" s="39" t="s">
        <v>42</v>
      </c>
      <c r="U37" s="6">
        <v>900</v>
      </c>
      <c r="V37" s="9"/>
    </row>
    <row r="38" spans="2:22" ht="14.4" customHeight="1" x14ac:dyDescent="0.45">
      <c r="B38" s="52" t="s">
        <v>43</v>
      </c>
      <c r="C38" s="53">
        <f t="shared" si="0"/>
        <v>6030</v>
      </c>
      <c r="D38" s="54">
        <f t="shared" si="1"/>
        <v>0</v>
      </c>
      <c r="E38" s="55" t="s">
        <v>43</v>
      </c>
      <c r="F38" s="53">
        <v>4190</v>
      </c>
      <c r="G38" s="53"/>
      <c r="H38" s="56"/>
      <c r="I38" s="53"/>
      <c r="J38" s="53"/>
      <c r="K38" s="56" t="s">
        <v>91</v>
      </c>
      <c r="L38" s="53">
        <v>10</v>
      </c>
      <c r="M38" s="53"/>
      <c r="N38" s="56" t="s">
        <v>43</v>
      </c>
      <c r="O38" s="53">
        <v>20</v>
      </c>
      <c r="P38" s="53"/>
      <c r="Q38" s="56" t="s">
        <v>91</v>
      </c>
      <c r="R38" s="53">
        <v>10</v>
      </c>
      <c r="S38" s="53"/>
      <c r="T38" s="52" t="s">
        <v>43</v>
      </c>
      <c r="U38" s="53">
        <v>1800</v>
      </c>
      <c r="V38" s="57"/>
    </row>
    <row r="39" spans="2:22" ht="14.4" customHeight="1" x14ac:dyDescent="0.45">
      <c r="B39" s="39" t="s">
        <v>71</v>
      </c>
      <c r="C39" s="6">
        <f t="shared" si="0"/>
        <v>3710</v>
      </c>
      <c r="D39" s="7">
        <f t="shared" si="1"/>
        <v>0</v>
      </c>
      <c r="E39" s="40" t="s">
        <v>71</v>
      </c>
      <c r="F39" s="6">
        <v>1950</v>
      </c>
      <c r="G39" s="6"/>
      <c r="H39" s="41"/>
      <c r="I39" s="6"/>
      <c r="J39" s="6"/>
      <c r="K39" s="41" t="s">
        <v>92</v>
      </c>
      <c r="L39" s="6">
        <v>30</v>
      </c>
      <c r="M39" s="6"/>
      <c r="N39" s="41"/>
      <c r="O39" s="6"/>
      <c r="P39" s="6"/>
      <c r="Q39" s="41" t="s">
        <v>92</v>
      </c>
      <c r="R39" s="6">
        <v>30</v>
      </c>
      <c r="S39" s="6"/>
      <c r="T39" s="39" t="s">
        <v>71</v>
      </c>
      <c r="U39" s="6">
        <v>1700</v>
      </c>
      <c r="V39" s="9"/>
    </row>
    <row r="40" spans="2:22" ht="14.4" customHeight="1" x14ac:dyDescent="0.45">
      <c r="B40" s="52" t="s">
        <v>44</v>
      </c>
      <c r="C40" s="53">
        <f t="shared" si="0"/>
        <v>3830</v>
      </c>
      <c r="D40" s="54">
        <f t="shared" si="1"/>
        <v>0</v>
      </c>
      <c r="E40" s="55" t="s">
        <v>44</v>
      </c>
      <c r="F40" s="53">
        <v>2150</v>
      </c>
      <c r="G40" s="53"/>
      <c r="H40" s="56"/>
      <c r="I40" s="53"/>
      <c r="J40" s="53"/>
      <c r="K40" s="56" t="s">
        <v>93</v>
      </c>
      <c r="L40" s="53">
        <v>60</v>
      </c>
      <c r="M40" s="53"/>
      <c r="N40" s="56" t="s">
        <v>44</v>
      </c>
      <c r="O40" s="53">
        <v>10</v>
      </c>
      <c r="P40" s="53"/>
      <c r="Q40" s="56" t="s">
        <v>93</v>
      </c>
      <c r="R40" s="53">
        <v>40</v>
      </c>
      <c r="S40" s="53"/>
      <c r="T40" s="52" t="s">
        <v>44</v>
      </c>
      <c r="U40" s="53">
        <v>1570</v>
      </c>
      <c r="V40" s="57"/>
    </row>
    <row r="41" spans="2:22" ht="14.4" customHeight="1" x14ac:dyDescent="0.45">
      <c r="B41" s="39" t="s">
        <v>45</v>
      </c>
      <c r="C41" s="6">
        <f t="shared" si="0"/>
        <v>1980</v>
      </c>
      <c r="D41" s="7">
        <f t="shared" si="1"/>
        <v>0</v>
      </c>
      <c r="E41" s="40" t="s">
        <v>45</v>
      </c>
      <c r="F41" s="6">
        <v>940</v>
      </c>
      <c r="G41" s="6"/>
      <c r="H41" s="41" t="s">
        <v>45</v>
      </c>
      <c r="I41" s="6">
        <v>10</v>
      </c>
      <c r="J41" s="6"/>
      <c r="K41" s="41" t="s">
        <v>94</v>
      </c>
      <c r="L41" s="6">
        <v>30</v>
      </c>
      <c r="M41" s="6"/>
      <c r="N41" s="41"/>
      <c r="O41" s="6"/>
      <c r="P41" s="6"/>
      <c r="Q41" s="41" t="s">
        <v>94</v>
      </c>
      <c r="R41" s="6">
        <v>20</v>
      </c>
      <c r="S41" s="6"/>
      <c r="T41" s="39" t="s">
        <v>45</v>
      </c>
      <c r="U41" s="6">
        <v>980</v>
      </c>
      <c r="V41" s="9"/>
    </row>
    <row r="42" spans="2:22" ht="14.4" customHeight="1" x14ac:dyDescent="0.45">
      <c r="B42" s="52" t="s">
        <v>46</v>
      </c>
      <c r="C42" s="53">
        <f t="shared" si="0"/>
        <v>1360</v>
      </c>
      <c r="D42" s="54">
        <f t="shared" si="1"/>
        <v>0</v>
      </c>
      <c r="E42" s="55" t="s">
        <v>46</v>
      </c>
      <c r="F42" s="53">
        <v>1170</v>
      </c>
      <c r="G42" s="53"/>
      <c r="H42" s="56" t="s">
        <v>46</v>
      </c>
      <c r="I42" s="53">
        <v>10</v>
      </c>
      <c r="J42" s="53"/>
      <c r="K42" s="56" t="s">
        <v>95</v>
      </c>
      <c r="L42" s="53">
        <v>50</v>
      </c>
      <c r="M42" s="53"/>
      <c r="N42" s="56" t="s">
        <v>46</v>
      </c>
      <c r="O42" s="53">
        <v>10</v>
      </c>
      <c r="P42" s="53"/>
      <c r="Q42" s="56" t="s">
        <v>95</v>
      </c>
      <c r="R42" s="53">
        <v>20</v>
      </c>
      <c r="S42" s="53"/>
      <c r="T42" s="52" t="s">
        <v>46</v>
      </c>
      <c r="U42" s="53">
        <v>100</v>
      </c>
      <c r="V42" s="57"/>
    </row>
    <row r="43" spans="2:22" ht="14.4" customHeight="1" x14ac:dyDescent="0.45">
      <c r="B43" s="39" t="s">
        <v>47</v>
      </c>
      <c r="C43" s="6">
        <f t="shared" si="0"/>
        <v>4090</v>
      </c>
      <c r="D43" s="7">
        <f t="shared" si="1"/>
        <v>0</v>
      </c>
      <c r="E43" s="40" t="s">
        <v>47</v>
      </c>
      <c r="F43" s="6">
        <v>2790</v>
      </c>
      <c r="G43" s="6"/>
      <c r="H43" s="41"/>
      <c r="I43" s="6"/>
      <c r="J43" s="6"/>
      <c r="K43" s="41"/>
      <c r="L43" s="6"/>
      <c r="M43" s="6"/>
      <c r="N43" s="41"/>
      <c r="O43" s="6"/>
      <c r="P43" s="6"/>
      <c r="Q43" s="41"/>
      <c r="R43" s="6"/>
      <c r="S43" s="6"/>
      <c r="T43" s="39" t="s">
        <v>47</v>
      </c>
      <c r="U43" s="6">
        <v>1300</v>
      </c>
      <c r="V43" s="9"/>
    </row>
    <row r="44" spans="2:22" ht="14.4" customHeight="1" x14ac:dyDescent="0.45">
      <c r="B44" s="52" t="s">
        <v>48</v>
      </c>
      <c r="C44" s="53">
        <f t="shared" si="0"/>
        <v>2660</v>
      </c>
      <c r="D44" s="54">
        <f t="shared" si="1"/>
        <v>0</v>
      </c>
      <c r="E44" s="55" t="s">
        <v>48</v>
      </c>
      <c r="F44" s="53">
        <v>2010</v>
      </c>
      <c r="G44" s="53"/>
      <c r="H44" s="56"/>
      <c r="I44" s="53"/>
      <c r="J44" s="53"/>
      <c r="K44" s="56"/>
      <c r="L44" s="53"/>
      <c r="M44" s="53"/>
      <c r="N44" s="56"/>
      <c r="O44" s="53"/>
      <c r="P44" s="53"/>
      <c r="Q44" s="56"/>
      <c r="R44" s="53"/>
      <c r="S44" s="53"/>
      <c r="T44" s="52" t="s">
        <v>48</v>
      </c>
      <c r="U44" s="53">
        <v>650</v>
      </c>
      <c r="V44" s="57"/>
    </row>
    <row r="45" spans="2:22" ht="14.4" customHeight="1" x14ac:dyDescent="0.45">
      <c r="B45" s="39" t="s">
        <v>68</v>
      </c>
      <c r="C45" s="6">
        <f t="shared" si="0"/>
        <v>3140</v>
      </c>
      <c r="D45" s="7">
        <f t="shared" si="1"/>
        <v>0</v>
      </c>
      <c r="E45" s="40" t="s">
        <v>68</v>
      </c>
      <c r="F45" s="6">
        <v>1620</v>
      </c>
      <c r="G45" s="6"/>
      <c r="H45" s="41"/>
      <c r="I45" s="6"/>
      <c r="J45" s="6"/>
      <c r="K45" s="41"/>
      <c r="L45" s="6"/>
      <c r="M45" s="6"/>
      <c r="N45" s="41" t="s">
        <v>68</v>
      </c>
      <c r="O45" s="6">
        <v>20</v>
      </c>
      <c r="P45" s="6"/>
      <c r="Q45" s="41"/>
      <c r="R45" s="6"/>
      <c r="S45" s="6"/>
      <c r="T45" s="39" t="s">
        <v>67</v>
      </c>
      <c r="U45" s="6">
        <v>1500</v>
      </c>
      <c r="V45" s="9"/>
    </row>
    <row r="46" spans="2:22" ht="14.4" customHeight="1" x14ac:dyDescent="0.45">
      <c r="B46" s="52" t="s">
        <v>49</v>
      </c>
      <c r="C46" s="53">
        <f t="shared" si="0"/>
        <v>5240</v>
      </c>
      <c r="D46" s="54">
        <f t="shared" si="1"/>
        <v>0</v>
      </c>
      <c r="E46" s="55" t="s">
        <v>49</v>
      </c>
      <c r="F46" s="53">
        <v>3120</v>
      </c>
      <c r="G46" s="53"/>
      <c r="H46" s="56"/>
      <c r="I46" s="53"/>
      <c r="J46" s="53"/>
      <c r="K46" s="56"/>
      <c r="L46" s="53"/>
      <c r="M46" s="53"/>
      <c r="N46" s="56" t="s">
        <v>49</v>
      </c>
      <c r="O46" s="53">
        <v>20</v>
      </c>
      <c r="P46" s="53"/>
      <c r="Q46" s="56"/>
      <c r="R46" s="53"/>
      <c r="S46" s="53"/>
      <c r="T46" s="52" t="s">
        <v>49</v>
      </c>
      <c r="U46" s="53">
        <v>2100</v>
      </c>
      <c r="V46" s="57"/>
    </row>
    <row r="47" spans="2:22" ht="14.4" customHeight="1" x14ac:dyDescent="0.45">
      <c r="B47" s="39" t="s">
        <v>50</v>
      </c>
      <c r="C47" s="6">
        <f t="shared" si="0"/>
        <v>4350</v>
      </c>
      <c r="D47" s="7">
        <f t="shared" si="1"/>
        <v>0</v>
      </c>
      <c r="E47" s="40" t="s">
        <v>50</v>
      </c>
      <c r="F47" s="6">
        <v>1720</v>
      </c>
      <c r="G47" s="6"/>
      <c r="H47" s="41"/>
      <c r="I47" s="6"/>
      <c r="J47" s="6"/>
      <c r="K47" s="41"/>
      <c r="L47" s="6"/>
      <c r="M47" s="6"/>
      <c r="N47" s="41" t="s">
        <v>50</v>
      </c>
      <c r="O47" s="6">
        <v>30</v>
      </c>
      <c r="P47" s="6"/>
      <c r="Q47" s="41"/>
      <c r="R47" s="6"/>
      <c r="S47" s="6"/>
      <c r="T47" s="39" t="s">
        <v>50</v>
      </c>
      <c r="U47" s="6">
        <v>2600</v>
      </c>
      <c r="V47" s="9"/>
    </row>
    <row r="48" spans="2:22" ht="14.4" customHeight="1" x14ac:dyDescent="0.45">
      <c r="B48" s="58" t="s">
        <v>51</v>
      </c>
      <c r="C48" s="53">
        <f t="shared" si="0"/>
        <v>960</v>
      </c>
      <c r="D48" s="54">
        <f t="shared" si="1"/>
        <v>0</v>
      </c>
      <c r="E48" s="59" t="s">
        <v>51</v>
      </c>
      <c r="F48" s="53">
        <v>550</v>
      </c>
      <c r="G48" s="53"/>
      <c r="H48" s="60"/>
      <c r="I48" s="53"/>
      <c r="J48" s="53"/>
      <c r="K48" s="60"/>
      <c r="L48" s="53"/>
      <c r="M48" s="53"/>
      <c r="N48" s="60" t="s">
        <v>51</v>
      </c>
      <c r="O48" s="53">
        <v>10</v>
      </c>
      <c r="P48" s="53"/>
      <c r="Q48" s="60"/>
      <c r="R48" s="53"/>
      <c r="S48" s="53"/>
      <c r="T48" s="58" t="s">
        <v>51</v>
      </c>
      <c r="U48" s="53">
        <v>400</v>
      </c>
      <c r="V48" s="57"/>
    </row>
    <row r="49" spans="2:22" ht="14.4" customHeight="1" x14ac:dyDescent="0.45">
      <c r="B49" s="42" t="s">
        <v>52</v>
      </c>
      <c r="C49" s="6">
        <f t="shared" si="0"/>
        <v>4760</v>
      </c>
      <c r="D49" s="7">
        <f t="shared" si="1"/>
        <v>0</v>
      </c>
      <c r="E49" s="43" t="s">
        <v>52</v>
      </c>
      <c r="F49" s="6">
        <v>1740</v>
      </c>
      <c r="G49" s="6"/>
      <c r="H49" s="44"/>
      <c r="I49" s="6"/>
      <c r="J49" s="6"/>
      <c r="K49" s="44"/>
      <c r="L49" s="6"/>
      <c r="M49" s="6"/>
      <c r="N49" s="44" t="s">
        <v>52</v>
      </c>
      <c r="O49" s="6">
        <v>20</v>
      </c>
      <c r="P49" s="6"/>
      <c r="Q49" s="44"/>
      <c r="R49" s="6"/>
      <c r="S49" s="6"/>
      <c r="T49" s="42" t="s">
        <v>52</v>
      </c>
      <c r="U49" s="6">
        <v>3000</v>
      </c>
      <c r="V49" s="9"/>
    </row>
    <row r="50" spans="2:22" ht="14.4" customHeight="1" x14ac:dyDescent="0.45">
      <c r="B50" s="58" t="s">
        <v>53</v>
      </c>
      <c r="C50" s="53">
        <f t="shared" si="0"/>
        <v>2420</v>
      </c>
      <c r="D50" s="54">
        <f t="shared" si="1"/>
        <v>0</v>
      </c>
      <c r="E50" s="59" t="s">
        <v>53</v>
      </c>
      <c r="F50" s="53">
        <v>1370</v>
      </c>
      <c r="G50" s="53"/>
      <c r="H50" s="60"/>
      <c r="I50" s="53"/>
      <c r="J50" s="53"/>
      <c r="K50" s="60"/>
      <c r="L50" s="53"/>
      <c r="M50" s="53"/>
      <c r="N50" s="60" t="s">
        <v>53</v>
      </c>
      <c r="O50" s="53">
        <v>50</v>
      </c>
      <c r="P50" s="53"/>
      <c r="Q50" s="60"/>
      <c r="R50" s="53"/>
      <c r="S50" s="53"/>
      <c r="T50" s="58" t="s">
        <v>53</v>
      </c>
      <c r="U50" s="53">
        <v>1000</v>
      </c>
      <c r="V50" s="57"/>
    </row>
    <row r="51" spans="2:22" ht="14.4" customHeight="1" x14ac:dyDescent="0.45">
      <c r="B51" s="42" t="s">
        <v>54</v>
      </c>
      <c r="C51" s="6">
        <f t="shared" si="0"/>
        <v>2330</v>
      </c>
      <c r="D51" s="7">
        <f t="shared" si="1"/>
        <v>0</v>
      </c>
      <c r="E51" s="43" t="s">
        <v>54</v>
      </c>
      <c r="F51" s="6">
        <v>1310</v>
      </c>
      <c r="G51" s="6"/>
      <c r="H51" s="44"/>
      <c r="I51" s="6"/>
      <c r="J51" s="6"/>
      <c r="K51" s="44"/>
      <c r="L51" s="6"/>
      <c r="M51" s="6"/>
      <c r="N51" s="44" t="s">
        <v>54</v>
      </c>
      <c r="O51" s="6">
        <v>20</v>
      </c>
      <c r="P51" s="6"/>
      <c r="Q51" s="44"/>
      <c r="R51" s="6"/>
      <c r="S51" s="6"/>
      <c r="T51" s="42" t="s">
        <v>54</v>
      </c>
      <c r="U51" s="6">
        <v>1000</v>
      </c>
      <c r="V51" s="9"/>
    </row>
    <row r="52" spans="2:22" ht="14.4" customHeight="1" x14ac:dyDescent="0.45">
      <c r="B52" s="58" t="s">
        <v>55</v>
      </c>
      <c r="C52" s="53">
        <f t="shared" si="0"/>
        <v>2240</v>
      </c>
      <c r="D52" s="54">
        <f t="shared" si="1"/>
        <v>0</v>
      </c>
      <c r="E52" s="59" t="s">
        <v>55</v>
      </c>
      <c r="F52" s="53">
        <v>840</v>
      </c>
      <c r="G52" s="53"/>
      <c r="H52" s="60"/>
      <c r="I52" s="53"/>
      <c r="J52" s="53"/>
      <c r="K52" s="60"/>
      <c r="L52" s="53"/>
      <c r="M52" s="53"/>
      <c r="N52" s="60"/>
      <c r="O52" s="53"/>
      <c r="P52" s="53"/>
      <c r="Q52" s="60"/>
      <c r="R52" s="53"/>
      <c r="S52" s="53"/>
      <c r="T52" s="58" t="s">
        <v>55</v>
      </c>
      <c r="U52" s="53">
        <v>1400</v>
      </c>
      <c r="V52" s="57"/>
    </row>
    <row r="53" spans="2:22" ht="14.4" customHeight="1" x14ac:dyDescent="0.45">
      <c r="B53" s="42" t="s">
        <v>56</v>
      </c>
      <c r="C53" s="6">
        <f t="shared" si="0"/>
        <v>2910</v>
      </c>
      <c r="D53" s="7">
        <f t="shared" si="1"/>
        <v>0</v>
      </c>
      <c r="E53" s="43" t="s">
        <v>56</v>
      </c>
      <c r="F53" s="6">
        <v>2210</v>
      </c>
      <c r="G53" s="6"/>
      <c r="H53" s="44"/>
      <c r="I53" s="6"/>
      <c r="J53" s="6"/>
      <c r="K53" s="44"/>
      <c r="L53" s="6"/>
      <c r="M53" s="6"/>
      <c r="N53" s="44"/>
      <c r="O53" s="6"/>
      <c r="P53" s="6"/>
      <c r="Q53" s="44"/>
      <c r="R53" s="6"/>
      <c r="S53" s="6"/>
      <c r="T53" s="42" t="s">
        <v>56</v>
      </c>
      <c r="U53" s="6">
        <v>700</v>
      </c>
      <c r="V53" s="9"/>
    </row>
    <row r="54" spans="2:22" ht="14.4" customHeight="1" x14ac:dyDescent="0.45">
      <c r="B54" s="58" t="s">
        <v>58</v>
      </c>
      <c r="C54" s="53">
        <f t="shared" si="0"/>
        <v>4280</v>
      </c>
      <c r="D54" s="54">
        <f t="shared" si="1"/>
        <v>0</v>
      </c>
      <c r="E54" s="59" t="s">
        <v>58</v>
      </c>
      <c r="F54" s="53">
        <v>3390</v>
      </c>
      <c r="G54" s="53"/>
      <c r="H54" s="60" t="s">
        <v>58</v>
      </c>
      <c r="I54" s="53">
        <v>80</v>
      </c>
      <c r="J54" s="53"/>
      <c r="K54" s="60" t="s">
        <v>96</v>
      </c>
      <c r="L54" s="53">
        <v>100</v>
      </c>
      <c r="M54" s="53"/>
      <c r="N54" s="60" t="s">
        <v>58</v>
      </c>
      <c r="O54" s="53">
        <v>10</v>
      </c>
      <c r="P54" s="53"/>
      <c r="Q54" s="60" t="s">
        <v>96</v>
      </c>
      <c r="R54" s="53">
        <v>100</v>
      </c>
      <c r="S54" s="53"/>
      <c r="T54" s="58" t="s">
        <v>58</v>
      </c>
      <c r="U54" s="53">
        <v>600</v>
      </c>
      <c r="V54" s="57"/>
    </row>
    <row r="55" spans="2:22" ht="14.4" customHeight="1" x14ac:dyDescent="0.45">
      <c r="B55" s="42" t="s">
        <v>57</v>
      </c>
      <c r="C55" s="6">
        <f t="shared" si="0"/>
        <v>2410</v>
      </c>
      <c r="D55" s="7">
        <f t="shared" si="1"/>
        <v>0</v>
      </c>
      <c r="E55" s="43" t="s">
        <v>57</v>
      </c>
      <c r="F55" s="6">
        <v>1880</v>
      </c>
      <c r="G55" s="6"/>
      <c r="H55" s="44" t="s">
        <v>57</v>
      </c>
      <c r="I55" s="6">
        <v>30</v>
      </c>
      <c r="J55" s="6"/>
      <c r="K55" s="44" t="s">
        <v>97</v>
      </c>
      <c r="L55" s="6">
        <v>60</v>
      </c>
      <c r="M55" s="6"/>
      <c r="N55" s="44" t="s">
        <v>57</v>
      </c>
      <c r="O55" s="6">
        <v>10</v>
      </c>
      <c r="P55" s="6"/>
      <c r="Q55" s="44" t="s">
        <v>97</v>
      </c>
      <c r="R55" s="6">
        <v>30</v>
      </c>
      <c r="S55" s="6"/>
      <c r="T55" s="42" t="s">
        <v>57</v>
      </c>
      <c r="U55" s="6">
        <v>400</v>
      </c>
      <c r="V55" s="9"/>
    </row>
    <row r="56" spans="2:22" ht="14.4" customHeight="1" x14ac:dyDescent="0.45">
      <c r="B56" s="58" t="s">
        <v>59</v>
      </c>
      <c r="C56" s="53">
        <f t="shared" si="0"/>
        <v>1720</v>
      </c>
      <c r="D56" s="54">
        <f t="shared" si="1"/>
        <v>0</v>
      </c>
      <c r="E56" s="59" t="s">
        <v>59</v>
      </c>
      <c r="F56" s="53">
        <v>1350</v>
      </c>
      <c r="G56" s="53"/>
      <c r="H56" s="60" t="s">
        <v>59</v>
      </c>
      <c r="I56" s="53">
        <v>40</v>
      </c>
      <c r="J56" s="53"/>
      <c r="K56" s="60" t="s">
        <v>98</v>
      </c>
      <c r="L56" s="53">
        <v>30</v>
      </c>
      <c r="M56" s="53"/>
      <c r="N56" s="60"/>
      <c r="O56" s="53"/>
      <c r="P56" s="53"/>
      <c r="Q56" s="60"/>
      <c r="R56" s="53"/>
      <c r="S56" s="53"/>
      <c r="T56" s="58" t="s">
        <v>59</v>
      </c>
      <c r="U56" s="53">
        <v>300</v>
      </c>
      <c r="V56" s="57"/>
    </row>
    <row r="57" spans="2:22" ht="14.4" customHeight="1" x14ac:dyDescent="0.45">
      <c r="B57" s="42" t="s">
        <v>60</v>
      </c>
      <c r="C57" s="6">
        <f t="shared" si="0"/>
        <v>620</v>
      </c>
      <c r="D57" s="7">
        <f t="shared" si="1"/>
        <v>0</v>
      </c>
      <c r="E57" s="43" t="s">
        <v>60</v>
      </c>
      <c r="F57" s="6">
        <v>600</v>
      </c>
      <c r="G57" s="6"/>
      <c r="H57" s="44" t="s">
        <v>60</v>
      </c>
      <c r="I57" s="6">
        <v>10</v>
      </c>
      <c r="J57" s="6"/>
      <c r="K57" s="44"/>
      <c r="L57" s="6"/>
      <c r="M57" s="6"/>
      <c r="N57" s="44"/>
      <c r="O57" s="6"/>
      <c r="P57" s="6"/>
      <c r="Q57" s="44" t="s">
        <v>103</v>
      </c>
      <c r="R57" s="6">
        <v>10</v>
      </c>
      <c r="S57" s="6"/>
      <c r="T57" s="42" t="s">
        <v>60</v>
      </c>
      <c r="U57" s="6">
        <v>0</v>
      </c>
      <c r="V57" s="9"/>
    </row>
    <row r="58" spans="2:22" ht="14.4" customHeight="1" x14ac:dyDescent="0.45">
      <c r="B58" s="58"/>
      <c r="C58" s="53"/>
      <c r="D58" s="54">
        <f t="shared" si="1"/>
        <v>0</v>
      </c>
      <c r="E58" s="59"/>
      <c r="F58" s="53"/>
      <c r="G58" s="53"/>
      <c r="H58" s="60"/>
      <c r="I58" s="53"/>
      <c r="J58" s="53"/>
      <c r="K58" s="60"/>
      <c r="L58" s="53"/>
      <c r="M58" s="53"/>
      <c r="N58" s="60"/>
      <c r="O58" s="53"/>
      <c r="P58" s="53"/>
      <c r="Q58" s="60"/>
      <c r="R58" s="53"/>
      <c r="S58" s="53"/>
      <c r="T58" s="58"/>
      <c r="U58" s="53"/>
      <c r="V58" s="57"/>
    </row>
    <row r="59" spans="2:22" ht="14.4" customHeight="1" x14ac:dyDescent="0.45">
      <c r="B59" s="42"/>
      <c r="C59" s="6"/>
      <c r="D59" s="7">
        <f t="shared" si="1"/>
        <v>0</v>
      </c>
      <c r="E59" s="43"/>
      <c r="F59" s="6"/>
      <c r="G59" s="6"/>
      <c r="H59" s="44"/>
      <c r="I59" s="6"/>
      <c r="J59" s="6"/>
      <c r="K59" s="44"/>
      <c r="L59" s="6"/>
      <c r="M59" s="6"/>
      <c r="N59" s="44"/>
      <c r="O59" s="6"/>
      <c r="P59" s="6"/>
      <c r="Q59" s="44"/>
      <c r="R59" s="6"/>
      <c r="S59" s="6"/>
      <c r="T59" s="42"/>
      <c r="U59" s="6"/>
      <c r="V59" s="8"/>
    </row>
    <row r="60" spans="2:22" ht="14.4" customHeight="1" x14ac:dyDescent="0.45">
      <c r="B60" s="58"/>
      <c r="C60" s="53"/>
      <c r="D60" s="54">
        <f t="shared" si="1"/>
        <v>0</v>
      </c>
      <c r="E60" s="59"/>
      <c r="F60" s="53"/>
      <c r="G60" s="53"/>
      <c r="H60" s="60"/>
      <c r="I60" s="53"/>
      <c r="J60" s="53"/>
      <c r="K60" s="60"/>
      <c r="L60" s="53"/>
      <c r="M60" s="53"/>
      <c r="N60" s="60"/>
      <c r="O60" s="53"/>
      <c r="P60" s="53"/>
      <c r="Q60" s="60"/>
      <c r="R60" s="53"/>
      <c r="S60" s="53"/>
      <c r="T60" s="58"/>
      <c r="U60" s="53"/>
      <c r="V60" s="57"/>
    </row>
    <row r="61" spans="2:22" ht="14.4" customHeight="1" x14ac:dyDescent="0.45">
      <c r="B61" s="42" t="s">
        <v>61</v>
      </c>
      <c r="C61" s="6">
        <f>SUM(F61,I61,L61,O61,R61,U61)</f>
        <v>1810</v>
      </c>
      <c r="D61" s="7">
        <f t="shared" si="1"/>
        <v>0</v>
      </c>
      <c r="E61" s="43" t="s">
        <v>61</v>
      </c>
      <c r="F61" s="6">
        <v>1670</v>
      </c>
      <c r="G61" s="6"/>
      <c r="H61" s="44" t="s">
        <v>61</v>
      </c>
      <c r="I61" s="6">
        <v>50</v>
      </c>
      <c r="J61" s="6"/>
      <c r="K61" s="44" t="s">
        <v>61</v>
      </c>
      <c r="L61" s="6">
        <v>50</v>
      </c>
      <c r="M61" s="6"/>
      <c r="N61" s="44" t="s">
        <v>61</v>
      </c>
      <c r="O61" s="6">
        <v>10</v>
      </c>
      <c r="P61" s="6"/>
      <c r="Q61" s="44" t="s">
        <v>61</v>
      </c>
      <c r="R61" s="6">
        <v>30</v>
      </c>
      <c r="S61" s="6"/>
      <c r="T61" s="42"/>
      <c r="U61" s="6"/>
      <c r="V61" s="9"/>
    </row>
    <row r="62" spans="2:22" ht="14.4" customHeight="1" x14ac:dyDescent="0.45">
      <c r="B62" s="58" t="s">
        <v>62</v>
      </c>
      <c r="C62" s="53">
        <f>SUM(F62,I62,L62,O62,R62,U62)</f>
        <v>2180</v>
      </c>
      <c r="D62" s="54">
        <f t="shared" si="1"/>
        <v>0</v>
      </c>
      <c r="E62" s="59" t="s">
        <v>62</v>
      </c>
      <c r="F62" s="53">
        <v>2070</v>
      </c>
      <c r="G62" s="53"/>
      <c r="H62" s="60" t="s">
        <v>62</v>
      </c>
      <c r="I62" s="53">
        <v>30</v>
      </c>
      <c r="J62" s="53"/>
      <c r="K62" s="60" t="s">
        <v>62</v>
      </c>
      <c r="L62" s="53">
        <v>50</v>
      </c>
      <c r="M62" s="53"/>
      <c r="N62" s="60"/>
      <c r="O62" s="53"/>
      <c r="P62" s="53"/>
      <c r="Q62" s="60" t="s">
        <v>62</v>
      </c>
      <c r="R62" s="53">
        <v>30</v>
      </c>
      <c r="S62" s="53"/>
      <c r="T62" s="58"/>
      <c r="U62" s="53"/>
      <c r="V62" s="57"/>
    </row>
    <row r="63" spans="2:22" ht="14.4" customHeight="1" thickBot="1" x14ac:dyDescent="0.5">
      <c r="B63" s="45" t="s">
        <v>63</v>
      </c>
      <c r="C63" s="46">
        <f>SUM(F63,I63,L63,O63,R63,U63)</f>
        <v>1080</v>
      </c>
      <c r="D63" s="62">
        <f t="shared" si="1"/>
        <v>0</v>
      </c>
      <c r="E63" s="47" t="s">
        <v>63</v>
      </c>
      <c r="F63" s="48">
        <v>1040</v>
      </c>
      <c r="G63" s="48"/>
      <c r="H63" s="49" t="s">
        <v>63</v>
      </c>
      <c r="I63" s="48">
        <v>10</v>
      </c>
      <c r="J63" s="48"/>
      <c r="K63" s="49" t="s">
        <v>63</v>
      </c>
      <c r="L63" s="48">
        <v>20</v>
      </c>
      <c r="M63" s="48"/>
      <c r="N63" s="49"/>
      <c r="O63" s="48"/>
      <c r="P63" s="48"/>
      <c r="Q63" s="49" t="s">
        <v>63</v>
      </c>
      <c r="R63" s="48">
        <v>10</v>
      </c>
      <c r="S63" s="48"/>
      <c r="T63" s="45"/>
      <c r="U63" s="48"/>
      <c r="V63" s="50"/>
    </row>
    <row r="64" spans="2:22" ht="12" customHeight="1" x14ac:dyDescent="0.45">
      <c r="B64" s="61" t="s">
        <v>64</v>
      </c>
      <c r="C64" s="19"/>
      <c r="D64" s="19"/>
      <c r="E64" s="19" t="s">
        <v>70</v>
      </c>
      <c r="F64" s="19"/>
      <c r="G64" s="19"/>
      <c r="H64" s="19"/>
      <c r="I64" s="19"/>
      <c r="J64" s="19"/>
      <c r="K64" s="19"/>
      <c r="L64" s="19"/>
      <c r="M64" s="19"/>
      <c r="N64" s="19" t="s">
        <v>65</v>
      </c>
      <c r="O64" s="19"/>
      <c r="P64" s="19"/>
      <c r="Q64" s="19"/>
      <c r="R64" s="19"/>
      <c r="S64" s="19"/>
      <c r="T64" s="19"/>
      <c r="U64" s="19"/>
      <c r="V64" s="19"/>
    </row>
    <row r="65" spans="2:22" ht="12" customHeight="1" x14ac:dyDescent="0.45">
      <c r="B65" s="19"/>
      <c r="C65" s="19"/>
      <c r="D65" s="19"/>
      <c r="E65" s="19" t="s">
        <v>72</v>
      </c>
      <c r="F65" s="19"/>
      <c r="G65" s="19"/>
      <c r="H65" s="19"/>
      <c r="I65" s="19"/>
      <c r="J65" s="19"/>
      <c r="K65" s="19"/>
      <c r="L65" s="19"/>
      <c r="M65" s="19"/>
      <c r="N65" s="19"/>
      <c r="P65" s="19"/>
      <c r="Q65" s="19"/>
      <c r="R65" s="51"/>
      <c r="S65" s="51"/>
      <c r="T65" s="65">
        <v>45992</v>
      </c>
      <c r="U65" s="66"/>
      <c r="V65" s="66"/>
    </row>
    <row r="66" spans="2:22" x14ac:dyDescent="0.4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2:22" ht="12" customHeight="1" x14ac:dyDescent="0.4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2:22" ht="12" customHeight="1" x14ac:dyDescent="0.45"/>
  </sheetData>
  <sheetProtection sheet="1" objects="1" scenarios="1"/>
  <protectedRanges>
    <protectedRange sqref="G15:G63 J15:J63 M15:M63 P15:P63 S15:S63 V15:V63" name="範囲1"/>
  </protectedRanges>
  <mergeCells count="53">
    <mergeCell ref="T9:V9"/>
    <mergeCell ref="B6:C6"/>
    <mergeCell ref="D6:E6"/>
    <mergeCell ref="F6:G6"/>
    <mergeCell ref="B1:V1"/>
    <mergeCell ref="B3:C3"/>
    <mergeCell ref="D3:E3"/>
    <mergeCell ref="F3:G3"/>
    <mergeCell ref="H3:N3"/>
    <mergeCell ref="O3:R3"/>
    <mergeCell ref="B4:C4"/>
    <mergeCell ref="D4:E4"/>
    <mergeCell ref="F4:G4"/>
    <mergeCell ref="H4:N4"/>
    <mergeCell ref="O4:R4"/>
    <mergeCell ref="B7:C7"/>
    <mergeCell ref="D7:E7"/>
    <mergeCell ref="F7:G7"/>
    <mergeCell ref="B9:D9"/>
    <mergeCell ref="E9:G9"/>
    <mergeCell ref="K9:M9"/>
    <mergeCell ref="N9:P9"/>
    <mergeCell ref="Q9:S9"/>
    <mergeCell ref="C10:D10"/>
    <mergeCell ref="F10:G10"/>
    <mergeCell ref="I10:J10"/>
    <mergeCell ref="L10:M10"/>
    <mergeCell ref="O10:P10"/>
    <mergeCell ref="R10:S10"/>
    <mergeCell ref="H9:J9"/>
    <mergeCell ref="U10:V10"/>
    <mergeCell ref="C12:D12"/>
    <mergeCell ref="F12:G12"/>
    <mergeCell ref="I12:J12"/>
    <mergeCell ref="L12:M12"/>
    <mergeCell ref="O12:P12"/>
    <mergeCell ref="R12:S12"/>
    <mergeCell ref="U12:V12"/>
    <mergeCell ref="U13:V13"/>
    <mergeCell ref="T65:V65"/>
    <mergeCell ref="C11:D11"/>
    <mergeCell ref="F11:G11"/>
    <mergeCell ref="I11:J11"/>
    <mergeCell ref="L11:M11"/>
    <mergeCell ref="O11:P11"/>
    <mergeCell ref="R11:S11"/>
    <mergeCell ref="U11:V11"/>
    <mergeCell ref="C13:D13"/>
    <mergeCell ref="F13:G13"/>
    <mergeCell ref="I13:J13"/>
    <mergeCell ref="L13:M13"/>
    <mergeCell ref="O13:P13"/>
    <mergeCell ref="R13:S13"/>
  </mergeCells>
  <phoneticPr fontId="3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鹿児島市　南日本新聞販売所　取扱部数表</vt:lpstr>
      <vt:lpstr>'鹿児島市　南日本新聞販売所　取扱部数表'!Print_Area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2025-10-24T04:36:09Z</cp:lastPrinted>
  <dcterms:created xsi:type="dcterms:W3CDTF">2022-09-16T06:34:14Z</dcterms:created>
  <dcterms:modified xsi:type="dcterms:W3CDTF">2025-12-16T04:49:25Z</dcterms:modified>
</cp:coreProperties>
</file>