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bdreamcloud-my.sharepoint.com/personal/miyazaki_webdreamcloud_onmicrosoft_com/Documents/Work/オリコミ南日本サービス/添付データ/2025/20250925_kpos/"/>
    </mc:Choice>
  </mc:AlternateContent>
  <xr:revisionPtr revIDLastSave="1" documentId="13_ncr:1_{1476D782-24DD-48A1-9988-716B1C7B5ED3}" xr6:coauthVersionLast="47" xr6:coauthVersionMax="47" xr10:uidLastSave="{EE803EAF-E80D-4062-974A-D2286BE66C7F}"/>
  <bookViews>
    <workbookView xWindow="-39960" yWindow="2400" windowWidth="24570" windowHeight="17880" xr2:uid="{37E4944F-C3DF-47A3-A0B8-82AC73C5768E}"/>
  </bookViews>
  <sheets>
    <sheet name="鹿児島市　南日本新聞販売所　取扱部数表" sheetId="1" r:id="rId1"/>
    <sheet name="Sheet1" sheetId="2" r:id="rId2"/>
  </sheets>
  <definedNames>
    <definedName name="_xlnm.Print_Area" localSheetId="0">'鹿児島市　南日本新聞販売所　取扱部数表'!$A$1:$T$113</definedName>
    <definedName name="_xlnm.Print_Titles" localSheetId="0">'鹿児島市　南日本新聞販売所　取扱部数表'!$3:$7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1" l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110" i="1" s="1"/>
  <c r="B20" i="1"/>
  <c r="B19" i="1"/>
  <c r="B18" i="1"/>
  <c r="B17" i="1"/>
  <c r="B16" i="1"/>
  <c r="B15" i="1"/>
  <c r="B14" i="1"/>
  <c r="B108" i="1"/>
  <c r="E12" i="1" l="1"/>
  <c r="E11" i="1"/>
  <c r="N110" i="1"/>
  <c r="C15" i="1"/>
  <c r="C22" i="1"/>
  <c r="C28" i="1"/>
  <c r="C55" i="1"/>
  <c r="C57" i="1"/>
  <c r="C56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7" i="1"/>
  <c r="C26" i="1"/>
  <c r="C25" i="1"/>
  <c r="C24" i="1"/>
  <c r="C23" i="1"/>
  <c r="C21" i="1"/>
  <c r="C20" i="1"/>
  <c r="C19" i="1"/>
  <c r="C18" i="1"/>
  <c r="C17" i="1"/>
  <c r="C16" i="1"/>
  <c r="C14" i="1"/>
  <c r="S12" i="1"/>
  <c r="P12" i="1"/>
  <c r="M12" i="1"/>
  <c r="J12" i="1"/>
  <c r="S11" i="1"/>
  <c r="P11" i="1"/>
  <c r="M11" i="1"/>
  <c r="J11" i="1"/>
  <c r="H11" i="1"/>
  <c r="H12" i="1"/>
  <c r="T110" i="1"/>
  <c r="Q110" i="1"/>
  <c r="K110" i="1"/>
  <c r="S110" i="1"/>
  <c r="P110" i="1"/>
  <c r="M110" i="1"/>
  <c r="J110" i="1"/>
  <c r="H110" i="1"/>
  <c r="F110" i="1"/>
  <c r="C101" i="1"/>
  <c r="G110" i="1"/>
  <c r="E110" i="1"/>
  <c r="C108" i="1"/>
  <c r="C107" i="1"/>
  <c r="B107" i="1"/>
  <c r="C106" i="1"/>
  <c r="B106" i="1"/>
  <c r="C104" i="1"/>
  <c r="C103" i="1"/>
  <c r="C102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64" i="1"/>
  <c r="B12" i="1" l="1"/>
  <c r="B11" i="1"/>
  <c r="B10" i="1" s="1"/>
  <c r="C110" i="1"/>
  <c r="J10" i="1"/>
  <c r="H10" i="1"/>
  <c r="C7" i="1" s="1"/>
  <c r="S10" i="1" l="1"/>
  <c r="M10" i="1"/>
  <c r="P10" i="1"/>
  <c r="E10" i="1" l="1"/>
  <c r="A7" i="1" s="1"/>
  <c r="E7" i="1" l="1"/>
</calcChain>
</file>

<file path=xl/sharedStrings.xml><?xml version="1.0" encoding="utf-8"?>
<sst xmlns="http://schemas.openxmlformats.org/spreadsheetml/2006/main" count="324" uniqueCount="110">
  <si>
    <t>新聞折込日</t>
    <rPh sb="0" eb="2">
      <t>シンブン</t>
    </rPh>
    <phoneticPr fontId="7"/>
  </si>
  <si>
    <t>サイズ</t>
    <phoneticPr fontId="7"/>
  </si>
  <si>
    <t>スポンサー</t>
    <phoneticPr fontId="7"/>
  </si>
  <si>
    <t>代理店(請求先)</t>
    <rPh sb="0" eb="3">
      <t>ダイリテン</t>
    </rPh>
    <rPh sb="4" eb="6">
      <t>セイキュウ</t>
    </rPh>
    <rPh sb="6" eb="7">
      <t>サキ</t>
    </rPh>
    <phoneticPr fontId="7"/>
  </si>
  <si>
    <t>折込部数</t>
    <rPh sb="0" eb="2">
      <t>オリコミ</t>
    </rPh>
    <rPh sb="2" eb="4">
      <t>ブスウ</t>
    </rPh>
    <phoneticPr fontId="7"/>
  </si>
  <si>
    <t>総部数</t>
    <rPh sb="0" eb="1">
      <t>ソウ</t>
    </rPh>
    <rPh sb="1" eb="3">
      <t>ブスウ</t>
    </rPh>
    <phoneticPr fontId="7"/>
  </si>
  <si>
    <t>南日本新聞</t>
    <rPh sb="0" eb="1">
      <t>ミナミ</t>
    </rPh>
    <rPh sb="1" eb="3">
      <t>ニホン</t>
    </rPh>
    <rPh sb="3" eb="5">
      <t>シンブン</t>
    </rPh>
    <phoneticPr fontId="4"/>
  </si>
  <si>
    <t>読売新聞</t>
    <rPh sb="0" eb="2">
      <t>ヨミウリ</t>
    </rPh>
    <rPh sb="2" eb="4">
      <t>シンブン</t>
    </rPh>
    <phoneticPr fontId="4"/>
  </si>
  <si>
    <t>朝日新聞</t>
    <rPh sb="0" eb="1">
      <t>アサ</t>
    </rPh>
    <rPh sb="2" eb="4">
      <t>シンブン</t>
    </rPh>
    <phoneticPr fontId="4"/>
  </si>
  <si>
    <t>毎日新聞</t>
    <rPh sb="0" eb="2">
      <t>マイニチ</t>
    </rPh>
    <rPh sb="2" eb="4">
      <t>シンブン</t>
    </rPh>
    <phoneticPr fontId="4"/>
  </si>
  <si>
    <t>日本経済新聞</t>
    <rPh sb="0" eb="4">
      <t>ニホンケイザイ</t>
    </rPh>
    <rPh sb="4" eb="6">
      <t>シンブン</t>
    </rPh>
    <phoneticPr fontId="7"/>
  </si>
  <si>
    <t>　旧市内計</t>
    <rPh sb="1" eb="2">
      <t>キュウ</t>
    </rPh>
    <rPh sb="2" eb="4">
      <t>シナイ</t>
    </rPh>
    <rPh sb="4" eb="5">
      <t>ケイ</t>
    </rPh>
    <phoneticPr fontId="7"/>
  </si>
  <si>
    <t>◆新市内計</t>
    <rPh sb="1" eb="2">
      <t>シン</t>
    </rPh>
    <rPh sb="2" eb="4">
      <t>シナイ</t>
    </rPh>
    <rPh sb="4" eb="5">
      <t>ケイ</t>
    </rPh>
    <phoneticPr fontId="7"/>
  </si>
  <si>
    <t>販売店</t>
    <rPh sb="0" eb="3">
      <t>ハンバイテン</t>
    </rPh>
    <phoneticPr fontId="7"/>
  </si>
  <si>
    <t>部数</t>
    <rPh sb="0" eb="2">
      <t>ブスウ</t>
    </rPh>
    <phoneticPr fontId="7"/>
  </si>
  <si>
    <t>坂之上南</t>
  </si>
  <si>
    <t>坂之上中央</t>
  </si>
  <si>
    <t>坂 之 上</t>
  </si>
  <si>
    <t>和　　田</t>
  </si>
  <si>
    <t>南 谷 山</t>
  </si>
  <si>
    <t>谷山中央</t>
  </si>
  <si>
    <t>東 谷 山</t>
  </si>
  <si>
    <t>西 谷 山</t>
  </si>
  <si>
    <t>中　　山</t>
  </si>
  <si>
    <t>星 ヶ 峯</t>
    <rPh sb="0" eb="1">
      <t>ホシ</t>
    </rPh>
    <rPh sb="4" eb="5">
      <t>ミネ</t>
    </rPh>
    <phoneticPr fontId="7"/>
  </si>
  <si>
    <t>皇 徳 寺</t>
    <rPh sb="0" eb="1">
      <t>スベラギ</t>
    </rPh>
    <rPh sb="2" eb="3">
      <t>トク</t>
    </rPh>
    <rPh sb="4" eb="5">
      <t>テラ</t>
    </rPh>
    <phoneticPr fontId="7"/>
  </si>
  <si>
    <t>桜 ヶ 丘</t>
  </si>
  <si>
    <t>宇　　宿</t>
  </si>
  <si>
    <t>南 紫 原</t>
  </si>
  <si>
    <t>真　　砂</t>
  </si>
  <si>
    <t>鴨　　池</t>
  </si>
  <si>
    <t>下 荒 田</t>
  </si>
  <si>
    <t>上 荒 田</t>
  </si>
  <si>
    <t>唐　　湊</t>
  </si>
  <si>
    <t>南 田 上</t>
  </si>
  <si>
    <t>田　　上</t>
  </si>
  <si>
    <t>西 田 上</t>
  </si>
  <si>
    <t>西郷団地</t>
  </si>
  <si>
    <t>武岡明和</t>
  </si>
  <si>
    <t>伊敷団地</t>
  </si>
  <si>
    <t>緑 ヶ 丘</t>
  </si>
  <si>
    <t>花野光ヶ丘</t>
  </si>
  <si>
    <t>伊 敷 台</t>
  </si>
  <si>
    <t>玉里団地</t>
  </si>
  <si>
    <t>城西中央</t>
  </si>
  <si>
    <t>武　　町</t>
  </si>
  <si>
    <t>鶴　　丸</t>
  </si>
  <si>
    <t>城　　南</t>
  </si>
  <si>
    <t>中　　央</t>
  </si>
  <si>
    <t>城　　東</t>
  </si>
  <si>
    <t>東　　部</t>
  </si>
  <si>
    <t>上　　町</t>
  </si>
  <si>
    <t>吉　　野</t>
  </si>
  <si>
    <t>吉野中央</t>
  </si>
  <si>
    <t>吉 田 南</t>
  </si>
  <si>
    <t>桜　　島</t>
  </si>
  <si>
    <t>◆喜　入</t>
  </si>
  <si>
    <t>◆松　元</t>
  </si>
  <si>
    <t>◆郡　山</t>
  </si>
  <si>
    <t>◆新市内は市外料金を適用</t>
  </si>
  <si>
    <t>※新聞折込基準に基づき、折込みいたします。</t>
    <rPh sb="1" eb="3">
      <t>シンブン</t>
    </rPh>
    <rPh sb="3" eb="5">
      <t>オリコミ</t>
    </rPh>
    <rPh sb="5" eb="7">
      <t>キジュン</t>
    </rPh>
    <rPh sb="8" eb="9">
      <t>モト</t>
    </rPh>
    <rPh sb="12" eb="13">
      <t>オ</t>
    </rPh>
    <rPh sb="13" eb="14">
      <t>コ</t>
    </rPh>
    <phoneticPr fontId="7"/>
  </si>
  <si>
    <t>新聞折込部数</t>
    <rPh sb="0" eb="2">
      <t>シンブン</t>
    </rPh>
    <rPh sb="2" eb="4">
      <t>オリコミ</t>
    </rPh>
    <rPh sb="4" eb="6">
      <t>ブスウ</t>
    </rPh>
    <phoneticPr fontId="7"/>
  </si>
  <si>
    <t>谷山中央・坂之上</t>
    <rPh sb="5" eb="8">
      <t>サカノウエ</t>
    </rPh>
    <phoneticPr fontId="3"/>
  </si>
  <si>
    <t>城山北部</t>
    <rPh sb="0" eb="4">
      <t>シロヤマホクブ</t>
    </rPh>
    <phoneticPr fontId="3"/>
  </si>
  <si>
    <t>南日本新聞販売所取扱合計</t>
    <rPh sb="0" eb="5">
      <t>ミナミニホンシンブン</t>
    </rPh>
    <rPh sb="5" eb="8">
      <t>ハンバイショ</t>
    </rPh>
    <rPh sb="8" eb="10">
      <t>トリアツカイ</t>
    </rPh>
    <rPh sb="10" eb="12">
      <t>ゴウケイ</t>
    </rPh>
    <phoneticPr fontId="4"/>
  </si>
  <si>
    <t>伊敷中央</t>
    <rPh sb="0" eb="2">
      <t>イシキ</t>
    </rPh>
    <rPh sb="2" eb="4">
      <t>チュウオウ</t>
    </rPh>
    <phoneticPr fontId="3"/>
  </si>
  <si>
    <t>※折込料金につきましては別紙「折込価格表」をご覧の上、納品時にお支払をお願いいたします。</t>
    <rPh sb="1" eb="3">
      <t>オリコミ</t>
    </rPh>
    <rPh sb="3" eb="5">
      <t>リョウキン</t>
    </rPh>
    <rPh sb="12" eb="14">
      <t>ベッシ</t>
    </rPh>
    <rPh sb="15" eb="17">
      <t>オリコミ</t>
    </rPh>
    <rPh sb="17" eb="19">
      <t>カカク</t>
    </rPh>
    <rPh sb="19" eb="20">
      <t>ヒョウ</t>
    </rPh>
    <rPh sb="23" eb="24">
      <t>ラン</t>
    </rPh>
    <rPh sb="25" eb="26">
      <t>ウエ</t>
    </rPh>
    <rPh sb="27" eb="29">
      <t>ノウヒン</t>
    </rPh>
    <rPh sb="29" eb="30">
      <t>ジ</t>
    </rPh>
    <rPh sb="32" eb="34">
      <t>シハライ</t>
    </rPh>
    <rPh sb="36" eb="37">
      <t>ネガ</t>
    </rPh>
    <phoneticPr fontId="7"/>
  </si>
  <si>
    <t>■Ｋポスは新聞折込ではありません。新聞無購読者を対象とした、土曜日単日に行うポスティングです。</t>
    <rPh sb="5" eb="7">
      <t>シンブン</t>
    </rPh>
    <rPh sb="7" eb="9">
      <t>オリコミ</t>
    </rPh>
    <rPh sb="17" eb="19">
      <t>シンブン</t>
    </rPh>
    <rPh sb="19" eb="20">
      <t>ム</t>
    </rPh>
    <rPh sb="20" eb="22">
      <t>コウドク</t>
    </rPh>
    <rPh sb="22" eb="23">
      <t>シャ</t>
    </rPh>
    <rPh sb="24" eb="26">
      <t>タイショウ</t>
    </rPh>
    <rPh sb="30" eb="33">
      <t>ドヨウビ</t>
    </rPh>
    <rPh sb="33" eb="35">
      <t>タンジツ</t>
    </rPh>
    <rPh sb="36" eb="37">
      <t>オコナ</t>
    </rPh>
    <phoneticPr fontId="3"/>
  </si>
  <si>
    <t>Ｋポス部数</t>
    <rPh sb="3" eb="5">
      <t>ブスウ</t>
    </rPh>
    <phoneticPr fontId="7"/>
  </si>
  <si>
    <t>Ｋポス</t>
    <phoneticPr fontId="4"/>
  </si>
  <si>
    <t>計</t>
    <rPh sb="0" eb="1">
      <t>ケイ</t>
    </rPh>
    <phoneticPr fontId="3"/>
  </si>
  <si>
    <t>※自然災害等により新聞配達ができない状況におきましては、Ｋポスも配達延期または中止になる場合がございます。</t>
    <rPh sb="1" eb="3">
      <t>シゼン</t>
    </rPh>
    <rPh sb="3" eb="5">
      <t>サイガイ</t>
    </rPh>
    <rPh sb="5" eb="6">
      <t>トウ</t>
    </rPh>
    <rPh sb="9" eb="11">
      <t>シンブン</t>
    </rPh>
    <rPh sb="11" eb="13">
      <t>ハイタツ</t>
    </rPh>
    <rPh sb="18" eb="20">
      <t>ジョウキョウ</t>
    </rPh>
    <rPh sb="32" eb="34">
      <t>ハイタツ</t>
    </rPh>
    <rPh sb="34" eb="36">
      <t>エンキ</t>
    </rPh>
    <rPh sb="39" eb="41">
      <t>チュウシ</t>
    </rPh>
    <rPh sb="44" eb="46">
      <t>バアイ</t>
    </rPh>
    <phoneticPr fontId="7"/>
  </si>
  <si>
    <t>甲　　東</t>
  </si>
  <si>
    <t>伊　　敷</t>
  </si>
  <si>
    <t>草 牟 田</t>
  </si>
  <si>
    <t>城　　西</t>
  </si>
  <si>
    <t>西鹿児島</t>
  </si>
  <si>
    <t>武　　岡</t>
  </si>
  <si>
    <t>南鹿児島</t>
  </si>
  <si>
    <t>紫　　原</t>
  </si>
  <si>
    <t>谷山東部</t>
  </si>
  <si>
    <t>谷　　山</t>
  </si>
  <si>
    <t>皇 徳 寺</t>
  </si>
  <si>
    <t>荒　　田</t>
  </si>
  <si>
    <t>全　国　紙　専　売　店　・　合　売　店</t>
  </si>
  <si>
    <t>田上･武岡</t>
  </si>
  <si>
    <t>城西・薬師</t>
  </si>
  <si>
    <t>鹿児島東部</t>
  </si>
  <si>
    <t>荒田・鴨池</t>
  </si>
  <si>
    <t>＊伊敷(朝)</t>
  </si>
  <si>
    <t>＊吉　野(朝)</t>
  </si>
  <si>
    <t>＊伊　敷(朝)</t>
  </si>
  <si>
    <t>＊田上・武岡(朝)</t>
  </si>
  <si>
    <t>＊城西・薬師(朝)</t>
  </si>
  <si>
    <t>＊鹿児島東部(朝)</t>
  </si>
  <si>
    <t>＊荒田・鴨池(朝)</t>
  </si>
  <si>
    <t>＊紫　原(朝)</t>
  </si>
  <si>
    <t>新 市 内 は 市 外 料 金 を 適 用</t>
    <phoneticPr fontId="21"/>
  </si>
  <si>
    <t>Ｋポス折込日(土曜日)</t>
    <rPh sb="3" eb="5">
      <t>オリコミ</t>
    </rPh>
    <rPh sb="5" eb="6">
      <t>ビ</t>
    </rPh>
    <rPh sb="7" eb="10">
      <t>ドヨウビ</t>
    </rPh>
    <phoneticPr fontId="7"/>
  </si>
  <si>
    <t>Ｋポス(土曜単日ポスティング)</t>
    <rPh sb="4" eb="6">
      <t>ドヨウ</t>
    </rPh>
    <rPh sb="6" eb="8">
      <t>タンジツ</t>
    </rPh>
    <phoneticPr fontId="4"/>
  </si>
  <si>
    <t>鹿児島市内新聞折込+Ｋポス(土曜単日ポスティング)部数表</t>
    <rPh sb="0" eb="3">
      <t>カゴシマ</t>
    </rPh>
    <rPh sb="3" eb="4">
      <t>シ</t>
    </rPh>
    <rPh sb="4" eb="5">
      <t>ナイ</t>
    </rPh>
    <rPh sb="5" eb="7">
      <t>シンブン</t>
    </rPh>
    <rPh sb="7" eb="9">
      <t>オリコミ</t>
    </rPh>
    <rPh sb="14" eb="16">
      <t>ドヨウ</t>
    </rPh>
    <rPh sb="16" eb="18">
      <t>タンジツ</t>
    </rPh>
    <rPh sb="25" eb="27">
      <t>ブスウ</t>
    </rPh>
    <rPh sb="27" eb="28">
      <t>ヒョウ</t>
    </rPh>
    <phoneticPr fontId="4"/>
  </si>
  <si>
    <t>南日本計</t>
    <rPh sb="0" eb="2">
      <t>ニホン</t>
    </rPh>
    <rPh sb="2" eb="3">
      <t>ケイ</t>
    </rPh>
    <phoneticPr fontId="3"/>
  </si>
  <si>
    <t>読売計</t>
    <rPh sb="0" eb="1">
      <t>ヨミウリ</t>
    </rPh>
    <rPh sb="1" eb="2">
      <t>ケイ</t>
    </rPh>
    <phoneticPr fontId="3"/>
  </si>
  <si>
    <t>朝日計</t>
    <rPh sb="0" eb="1">
      <t>アサヒ</t>
    </rPh>
    <rPh sb="1" eb="2">
      <t>ケイ</t>
    </rPh>
    <rPh sb="2" eb="3">
      <t>ケイ</t>
    </rPh>
    <phoneticPr fontId="3"/>
  </si>
  <si>
    <t>毎日計</t>
    <rPh sb="0" eb="1">
      <t>マイニチ</t>
    </rPh>
    <rPh sb="1" eb="2">
      <t>ケイ</t>
    </rPh>
    <phoneticPr fontId="3"/>
  </si>
  <si>
    <t>日経計</t>
    <rPh sb="0" eb="1">
      <t>ニッケイ</t>
    </rPh>
    <rPh sb="1" eb="2">
      <t>ケイ</t>
    </rPh>
    <phoneticPr fontId="3"/>
  </si>
  <si>
    <t>Ｋポス計</t>
    <rPh sb="2" eb="3">
      <t>ケイ</t>
    </rPh>
    <phoneticPr fontId="4"/>
  </si>
  <si>
    <t>販売所取扱計</t>
    <rPh sb="0" eb="2">
      <t>ハンバイ</t>
    </rPh>
    <rPh sb="2" eb="3">
      <t>ショ</t>
    </rPh>
    <rPh sb="3" eb="5">
      <t>トリアツカイ</t>
    </rPh>
    <rPh sb="5" eb="6">
      <t>ケイ</t>
    </rPh>
    <phoneticPr fontId="3"/>
  </si>
  <si>
    <t>■ご利用は新聞折込と併用になります。またＫポスの申し込みはフル部数にてお申込みください。</t>
    <rPh sb="2" eb="4">
      <t>リヨウ</t>
    </rPh>
    <rPh sb="5" eb="7">
      <t>シンブン</t>
    </rPh>
    <rPh sb="7" eb="9">
      <t>オリコミ</t>
    </rPh>
    <rPh sb="10" eb="12">
      <t>ヘイヨウ</t>
    </rPh>
    <rPh sb="24" eb="25">
      <t>モウ</t>
    </rPh>
    <rPh sb="26" eb="27">
      <t>コ</t>
    </rPh>
    <rPh sb="31" eb="33">
      <t>ブスウ</t>
    </rPh>
    <rPh sb="36" eb="38">
      <t>モウシコ</t>
    </rPh>
    <phoneticPr fontId="3"/>
  </si>
  <si>
    <t>※申し込み、チラシ搬入は３日前午前中迄、但し、土曜日・日曜・祝日・南日本新聞休刊日は除く。</t>
    <rPh sb="1" eb="2">
      <t>モウ</t>
    </rPh>
    <rPh sb="3" eb="4">
      <t>コ</t>
    </rPh>
    <rPh sb="9" eb="11">
      <t>ハンニュウ</t>
    </rPh>
    <rPh sb="13" eb="14">
      <t>ヒ</t>
    </rPh>
    <rPh sb="14" eb="15">
      <t>マエ</t>
    </rPh>
    <rPh sb="15" eb="18">
      <t>ゴゼンチュウ</t>
    </rPh>
    <rPh sb="18" eb="19">
      <t>マデ</t>
    </rPh>
    <rPh sb="20" eb="21">
      <t>タダ</t>
    </rPh>
    <rPh sb="23" eb="26">
      <t>ドヨウビ</t>
    </rPh>
    <rPh sb="27" eb="29">
      <t>ニチヨウ</t>
    </rPh>
    <rPh sb="30" eb="31">
      <t>シュク</t>
    </rPh>
    <rPh sb="33" eb="34">
      <t>ミナミ</t>
    </rPh>
    <rPh sb="34" eb="36">
      <t>ニホン</t>
    </rPh>
    <rPh sb="36" eb="38">
      <t>シンブン</t>
    </rPh>
    <rPh sb="38" eb="41">
      <t>キュウカンビ</t>
    </rPh>
    <rPh sb="42" eb="43">
      <t>ノゾ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</si>
</sst>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\ #,##0\ \ "/>
    <numFmt numFmtId="177" formatCode="[$-411]ggge&quot;年&quot;m&quot;月改定&quot;"/>
    <numFmt numFmtId="178" formatCode="#,###"/>
  </numFmts>
  <fonts count="23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2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b/>
      <u/>
      <sz val="14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Arial Black"/>
      <family val="2"/>
    </font>
    <font>
      <sz val="10"/>
      <name val="Arial Black"/>
      <family val="2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4.9989318521683403E-2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2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2" fillId="0" borderId="0" xfId="1" applyFont="1" applyFill="1" applyAlignment="1" applyProtection="1">
      <alignment vertical="center"/>
    </xf>
    <xf numFmtId="176" fontId="14" fillId="0" borderId="8" xfId="3" applyNumberFormat="1" applyFont="1" applyFill="1" applyBorder="1" applyAlignment="1" applyProtection="1">
      <alignment horizontal="center" vertical="center"/>
    </xf>
    <xf numFmtId="176" fontId="14" fillId="0" borderId="35" xfId="3" applyNumberFormat="1" applyFont="1" applyFill="1" applyBorder="1" applyAlignment="1" applyProtection="1">
      <alignment horizontal="center" vertical="center"/>
    </xf>
    <xf numFmtId="176" fontId="14" fillId="0" borderId="40" xfId="3" applyNumberFormat="1" applyFont="1" applyFill="1" applyBorder="1" applyAlignment="1" applyProtection="1">
      <alignment horizontal="center" vertical="center"/>
    </xf>
    <xf numFmtId="178" fontId="12" fillId="0" borderId="28" xfId="3" applyNumberFormat="1" applyFont="1" applyFill="1" applyBorder="1" applyAlignment="1" applyProtection="1">
      <alignment horizontal="center" vertical="center"/>
    </xf>
    <xf numFmtId="176" fontId="14" fillId="0" borderId="7" xfId="3" applyNumberFormat="1" applyFont="1" applyFill="1" applyBorder="1" applyAlignment="1" applyProtection="1">
      <alignment horizontal="center" vertical="center"/>
    </xf>
    <xf numFmtId="38" fontId="20" fillId="0" borderId="37" xfId="3" applyFont="1" applyFill="1" applyBorder="1" applyAlignment="1" applyProtection="1">
      <alignment vertical="center" shrinkToFit="1"/>
    </xf>
    <xf numFmtId="178" fontId="20" fillId="0" borderId="37" xfId="3" applyNumberFormat="1" applyFont="1" applyFill="1" applyBorder="1" applyAlignment="1" applyProtection="1">
      <alignment vertical="center" shrinkToFit="1"/>
    </xf>
    <xf numFmtId="38" fontId="20" fillId="0" borderId="38" xfId="3" applyFont="1" applyFill="1" applyBorder="1" applyAlignment="1" applyProtection="1">
      <alignment vertical="center" shrinkToFit="1"/>
    </xf>
    <xf numFmtId="38" fontId="20" fillId="0" borderId="39" xfId="3" applyFont="1" applyFill="1" applyBorder="1" applyAlignment="1" applyProtection="1">
      <alignment vertical="center" shrinkToFit="1"/>
    </xf>
    <xf numFmtId="178" fontId="13" fillId="0" borderId="32" xfId="3" applyNumberFormat="1" applyFont="1" applyFill="1" applyBorder="1" applyAlignment="1" applyProtection="1">
      <alignment horizontal="center" vertical="center"/>
    </xf>
    <xf numFmtId="178" fontId="13" fillId="0" borderId="18" xfId="3" applyNumberFormat="1" applyFont="1" applyFill="1" applyBorder="1" applyAlignment="1" applyProtection="1">
      <alignment horizontal="center" vertical="center"/>
    </xf>
    <xf numFmtId="178" fontId="20" fillId="0" borderId="48" xfId="3" applyNumberFormat="1" applyFont="1" applyFill="1" applyBorder="1" applyAlignment="1" applyProtection="1">
      <alignment vertical="center" shrinkToFit="1"/>
    </xf>
    <xf numFmtId="38" fontId="20" fillId="0" borderId="48" xfId="3" applyFont="1" applyFill="1" applyBorder="1" applyAlignment="1" applyProtection="1">
      <alignment vertical="center" shrinkToFit="1"/>
    </xf>
    <xf numFmtId="38" fontId="20" fillId="0" borderId="51" xfId="3" applyFont="1" applyFill="1" applyBorder="1" applyAlignment="1" applyProtection="1">
      <alignment vertical="center" shrinkToFit="1"/>
    </xf>
    <xf numFmtId="38" fontId="20" fillId="0" borderId="52" xfId="3" applyFont="1" applyFill="1" applyBorder="1" applyAlignment="1" applyProtection="1">
      <alignment vertical="center" shrinkToFit="1"/>
    </xf>
    <xf numFmtId="38" fontId="20" fillId="0" borderId="53" xfId="3" applyFont="1" applyFill="1" applyBorder="1" applyAlignment="1" applyProtection="1">
      <alignment vertical="center" shrinkToFit="1"/>
    </xf>
    <xf numFmtId="0" fontId="10" fillId="0" borderId="0" xfId="1" applyFont="1" applyFill="1" applyBorder="1" applyAlignment="1" applyProtection="1">
      <alignment vertical="top"/>
    </xf>
    <xf numFmtId="176" fontId="14" fillId="0" borderId="56" xfId="3" applyNumberFormat="1" applyFont="1" applyFill="1" applyBorder="1" applyAlignment="1" applyProtection="1">
      <alignment horizontal="center" vertical="center"/>
    </xf>
    <xf numFmtId="176" fontId="14" fillId="0" borderId="57" xfId="3" applyNumberFormat="1" applyFont="1" applyFill="1" applyBorder="1" applyAlignment="1" applyProtection="1">
      <alignment horizontal="center" vertical="center"/>
    </xf>
    <xf numFmtId="176" fontId="14" fillId="0" borderId="58" xfId="3" applyNumberFormat="1" applyFont="1" applyFill="1" applyBorder="1" applyAlignment="1" applyProtection="1">
      <alignment horizontal="center" vertical="center"/>
    </xf>
    <xf numFmtId="176" fontId="14" fillId="0" borderId="59" xfId="3" applyNumberFormat="1" applyFont="1" applyFill="1" applyBorder="1" applyAlignment="1" applyProtection="1">
      <alignment horizontal="center" vertical="center"/>
    </xf>
    <xf numFmtId="38" fontId="20" fillId="0" borderId="65" xfId="3" applyFont="1" applyFill="1" applyBorder="1" applyAlignment="1" applyProtection="1">
      <alignment vertical="center" shrinkToFit="1"/>
    </xf>
    <xf numFmtId="178" fontId="20" fillId="0" borderId="65" xfId="3" applyNumberFormat="1" applyFont="1" applyFill="1" applyBorder="1" applyAlignment="1" applyProtection="1">
      <alignment vertical="center" shrinkToFit="1"/>
    </xf>
    <xf numFmtId="176" fontId="14" fillId="0" borderId="75" xfId="3" applyNumberFormat="1" applyFont="1" applyFill="1" applyBorder="1" applyAlignment="1" applyProtection="1">
      <alignment horizontal="center" vertical="center"/>
    </xf>
    <xf numFmtId="38" fontId="20" fillId="0" borderId="77" xfId="3" applyFont="1" applyFill="1" applyBorder="1" applyAlignment="1" applyProtection="1">
      <alignment vertical="center" shrinkToFit="1"/>
    </xf>
    <xf numFmtId="38" fontId="20" fillId="0" borderId="80" xfId="3" applyFont="1" applyFill="1" applyBorder="1" applyAlignment="1" applyProtection="1">
      <alignment vertical="center" shrinkToFit="1"/>
    </xf>
    <xf numFmtId="38" fontId="20" fillId="0" borderId="16" xfId="3" applyFont="1" applyFill="1" applyBorder="1" applyAlignment="1" applyProtection="1">
      <alignment vertical="center" shrinkToFit="1"/>
    </xf>
    <xf numFmtId="38" fontId="20" fillId="0" borderId="81" xfId="3" applyFont="1" applyFill="1" applyBorder="1" applyAlignment="1" applyProtection="1">
      <alignment vertical="center" shrinkToFit="1"/>
    </xf>
    <xf numFmtId="178" fontId="20" fillId="0" borderId="51" xfId="3" applyNumberFormat="1" applyFont="1" applyFill="1" applyBorder="1" applyAlignment="1" applyProtection="1">
      <alignment vertical="center" shrinkToFit="1"/>
    </xf>
    <xf numFmtId="38" fontId="20" fillId="0" borderId="86" xfId="3" applyFont="1" applyFill="1" applyBorder="1" applyAlignment="1" applyProtection="1">
      <alignment vertical="center" shrinkToFit="1"/>
    </xf>
    <xf numFmtId="178" fontId="20" fillId="0" borderId="86" xfId="3" applyNumberFormat="1" applyFont="1" applyFill="1" applyBorder="1" applyAlignment="1" applyProtection="1">
      <alignment vertical="center" shrinkToFit="1"/>
    </xf>
    <xf numFmtId="38" fontId="20" fillId="0" borderId="88" xfId="3" applyFont="1" applyFill="1" applyBorder="1" applyAlignment="1" applyProtection="1">
      <alignment vertical="center" shrinkToFit="1"/>
    </xf>
    <xf numFmtId="38" fontId="20" fillId="0" borderId="89" xfId="3" applyFont="1" applyFill="1" applyBorder="1" applyAlignment="1" applyProtection="1">
      <alignment vertical="center" shrinkToFit="1"/>
    </xf>
    <xf numFmtId="38" fontId="20" fillId="3" borderId="37" xfId="3" applyFont="1" applyFill="1" applyBorder="1" applyAlignment="1" applyProtection="1">
      <alignment vertical="center" shrinkToFit="1"/>
    </xf>
    <xf numFmtId="178" fontId="20" fillId="3" borderId="37" xfId="3" applyNumberFormat="1" applyFont="1" applyFill="1" applyBorder="1" applyAlignment="1" applyProtection="1">
      <alignment vertical="center" shrinkToFit="1"/>
    </xf>
    <xf numFmtId="38" fontId="20" fillId="3" borderId="77" xfId="3" applyFont="1" applyFill="1" applyBorder="1" applyAlignment="1" applyProtection="1">
      <alignment vertical="center" shrinkToFit="1"/>
    </xf>
    <xf numFmtId="38" fontId="20" fillId="3" borderId="38" xfId="3" applyFont="1" applyFill="1" applyBorder="1" applyAlignment="1" applyProtection="1">
      <alignment vertical="center" shrinkToFit="1"/>
    </xf>
    <xf numFmtId="38" fontId="20" fillId="3" borderId="39" xfId="3" applyFont="1" applyFill="1" applyBorder="1" applyAlignment="1" applyProtection="1">
      <alignment vertical="center" shrinkToFit="1"/>
    </xf>
    <xf numFmtId="38" fontId="20" fillId="3" borderId="44" xfId="3" applyFont="1" applyFill="1" applyBorder="1" applyAlignment="1" applyProtection="1">
      <alignment vertical="center" shrinkToFit="1"/>
    </xf>
    <xf numFmtId="178" fontId="20" fillId="3" borderId="44" xfId="3" applyNumberFormat="1" applyFont="1" applyFill="1" applyBorder="1" applyAlignment="1" applyProtection="1">
      <alignment vertical="center" shrinkToFit="1"/>
    </xf>
    <xf numFmtId="38" fontId="20" fillId="3" borderId="45" xfId="3" applyFont="1" applyFill="1" applyBorder="1" applyAlignment="1" applyProtection="1">
      <alignment vertical="center" shrinkToFit="1"/>
    </xf>
    <xf numFmtId="38" fontId="20" fillId="3" borderId="46" xfId="3" applyFont="1" applyFill="1" applyBorder="1" applyAlignment="1" applyProtection="1">
      <alignment vertical="center" shrinkToFit="1"/>
    </xf>
    <xf numFmtId="0" fontId="5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58" fontId="9" fillId="0" borderId="0" xfId="2" quotePrefix="1" applyNumberFormat="1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 shrinkToFit="1"/>
    </xf>
    <xf numFmtId="3" fontId="9" fillId="0" borderId="0" xfId="2" quotePrefix="1" applyNumberFormat="1" applyFont="1">
      <alignment vertical="center"/>
    </xf>
    <xf numFmtId="56" fontId="9" fillId="0" borderId="0" xfId="2" applyNumberFormat="1" applyFont="1" applyAlignment="1">
      <alignment vertical="center" shrinkToFit="1"/>
    </xf>
    <xf numFmtId="0" fontId="10" fillId="0" borderId="0" xfId="2" quotePrefix="1" applyFont="1" applyAlignment="1">
      <alignment horizontal="left" vertical="center"/>
    </xf>
    <xf numFmtId="0" fontId="2" fillId="0" borderId="0" xfId="2" applyFont="1">
      <alignment vertical="center"/>
    </xf>
    <xf numFmtId="0" fontId="10" fillId="0" borderId="0" xfId="2" quotePrefix="1" applyFont="1" applyAlignment="1">
      <alignment horizontal="right" vertical="center"/>
    </xf>
    <xf numFmtId="0" fontId="11" fillId="0" borderId="0" xfId="2" quotePrefix="1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" fillId="0" borderId="68" xfId="2" quotePrefix="1" applyFont="1" applyBorder="1" applyAlignment="1">
      <alignment horizontal="center" vertical="center"/>
    </xf>
    <xf numFmtId="0" fontId="2" fillId="0" borderId="27" xfId="2" quotePrefix="1" applyFont="1" applyBorder="1" applyAlignment="1">
      <alignment horizontal="center" vertical="center"/>
    </xf>
    <xf numFmtId="0" fontId="2" fillId="0" borderId="25" xfId="2" quotePrefix="1" applyFont="1" applyBorder="1" applyAlignment="1">
      <alignment horizontal="center" vertical="center"/>
    </xf>
    <xf numFmtId="0" fontId="2" fillId="0" borderId="26" xfId="2" quotePrefix="1" applyFont="1" applyBorder="1" applyAlignment="1">
      <alignment horizontal="center" vertical="center"/>
    </xf>
    <xf numFmtId="0" fontId="2" fillId="0" borderId="29" xfId="2" applyFont="1" applyBorder="1" applyAlignment="1">
      <alignment horizontal="center" vertical="center" shrinkToFit="1"/>
    </xf>
    <xf numFmtId="0" fontId="2" fillId="0" borderId="70" xfId="2" applyFont="1" applyBorder="1" applyAlignment="1">
      <alignment horizontal="center" vertical="center" shrinkToFit="1"/>
    </xf>
    <xf numFmtId="0" fontId="2" fillId="0" borderId="31" xfId="2" applyFont="1" applyBorder="1" applyAlignment="1">
      <alignment horizontal="center" vertical="center" shrinkToFit="1"/>
    </xf>
    <xf numFmtId="0" fontId="2" fillId="0" borderId="30" xfId="2" applyFont="1" applyBorder="1" applyAlignment="1">
      <alignment horizontal="center" vertical="center" shrinkToFit="1"/>
    </xf>
    <xf numFmtId="0" fontId="2" fillId="0" borderId="33" xfId="2" applyFont="1" applyBorder="1" applyAlignment="1">
      <alignment horizontal="center" vertical="center" shrinkToFit="1"/>
    </xf>
    <xf numFmtId="0" fontId="2" fillId="0" borderId="72" xfId="2" applyFont="1" applyBorder="1" applyAlignment="1">
      <alignment horizontal="center" vertical="center" shrinkToFit="1"/>
    </xf>
    <xf numFmtId="0" fontId="2" fillId="0" borderId="16" xfId="2" applyFont="1" applyBorder="1" applyAlignment="1">
      <alignment horizontal="center" vertical="center" shrinkToFit="1"/>
    </xf>
    <xf numFmtId="0" fontId="2" fillId="0" borderId="17" xfId="2" applyFont="1" applyBorder="1" applyAlignment="1">
      <alignment horizontal="center" vertical="center" shrinkToFit="1"/>
    </xf>
    <xf numFmtId="0" fontId="2" fillId="0" borderId="34" xfId="2" applyFont="1" applyBorder="1" applyAlignment="1">
      <alignment horizontal="center" vertical="center" shrinkToFit="1"/>
    </xf>
    <xf numFmtId="0" fontId="2" fillId="0" borderId="74" xfId="2" applyFont="1" applyBorder="1" applyAlignment="1">
      <alignment horizontal="center" vertical="center" shrinkToFit="1"/>
    </xf>
    <xf numFmtId="0" fontId="2" fillId="0" borderId="42" xfId="2" applyFont="1" applyBorder="1" applyAlignment="1">
      <alignment horizontal="center" vertical="center" shrinkToFit="1"/>
    </xf>
    <xf numFmtId="0" fontId="15" fillId="3" borderId="36" xfId="2" applyFont="1" applyFill="1" applyBorder="1" applyAlignment="1">
      <alignment vertical="center" shrinkToFit="1"/>
    </xf>
    <xf numFmtId="0" fontId="15" fillId="3" borderId="76" xfId="2" applyFont="1" applyFill="1" applyBorder="1" applyAlignment="1">
      <alignment vertical="center" shrinkToFit="1"/>
    </xf>
    <xf numFmtId="0" fontId="15" fillId="3" borderId="41" xfId="2" applyFont="1" applyFill="1" applyBorder="1" applyAlignment="1">
      <alignment vertical="center" shrinkToFit="1"/>
    </xf>
    <xf numFmtId="3" fontId="15" fillId="3" borderId="36" xfId="2" applyNumberFormat="1" applyFont="1" applyFill="1" applyBorder="1" applyAlignment="1">
      <alignment vertical="center" shrinkToFit="1"/>
    </xf>
    <xf numFmtId="3" fontId="15" fillId="3" borderId="76" xfId="2" applyNumberFormat="1" applyFont="1" applyFill="1" applyBorder="1" applyAlignment="1">
      <alignment vertical="center" shrinkToFit="1"/>
    </xf>
    <xf numFmtId="3" fontId="15" fillId="3" borderId="41" xfId="2" applyNumberFormat="1" applyFont="1" applyFill="1" applyBorder="1" applyAlignment="1">
      <alignment vertical="center" shrinkToFit="1"/>
    </xf>
    <xf numFmtId="0" fontId="2" fillId="0" borderId="0" xfId="2" applyFont="1" applyAlignment="1">
      <alignment vertical="top"/>
    </xf>
    <xf numFmtId="0" fontId="11" fillId="0" borderId="0" xfId="2" applyFont="1" applyAlignment="1"/>
    <xf numFmtId="0" fontId="2" fillId="0" borderId="0" xfId="2" applyFont="1" applyAlignment="1"/>
    <xf numFmtId="3" fontId="15" fillId="3" borderId="43" xfId="2" applyNumberFormat="1" applyFont="1" applyFill="1" applyBorder="1" applyAlignment="1">
      <alignment vertical="center" shrinkToFit="1"/>
    </xf>
    <xf numFmtId="3" fontId="15" fillId="3" borderId="83" xfId="2" applyNumberFormat="1" applyFont="1" applyFill="1" applyBorder="1" applyAlignment="1">
      <alignment vertical="center" shrinkToFit="1"/>
    </xf>
    <xf numFmtId="3" fontId="15" fillId="3" borderId="47" xfId="2" applyNumberFormat="1" applyFont="1" applyFill="1" applyBorder="1" applyAlignment="1">
      <alignment vertical="center" shrinkToFit="1"/>
    </xf>
    <xf numFmtId="38" fontId="20" fillId="0" borderId="93" xfId="3" applyFont="1" applyFill="1" applyBorder="1" applyAlignment="1" applyProtection="1">
      <alignment vertical="center" shrinkToFit="1"/>
    </xf>
    <xf numFmtId="178" fontId="22" fillId="0" borderId="25" xfId="3" applyNumberFormat="1" applyFont="1" applyFill="1" applyBorder="1" applyAlignment="1" applyProtection="1">
      <alignment horizontal="center" vertical="center" shrinkToFit="1"/>
    </xf>
    <xf numFmtId="38" fontId="20" fillId="0" borderId="94" xfId="3" applyFont="1" applyFill="1" applyBorder="1" applyAlignment="1" applyProtection="1">
      <alignment vertical="center" shrinkToFit="1"/>
    </xf>
    <xf numFmtId="38" fontId="20" fillId="0" borderId="95" xfId="3" applyFont="1" applyFill="1" applyBorder="1" applyAlignment="1" applyProtection="1">
      <alignment vertical="center" shrinkToFit="1"/>
    </xf>
    <xf numFmtId="38" fontId="20" fillId="0" borderId="96" xfId="3" applyFont="1" applyFill="1" applyBorder="1" applyAlignment="1" applyProtection="1">
      <alignment vertical="center" shrinkToFit="1"/>
    </xf>
    <xf numFmtId="38" fontId="20" fillId="0" borderId="97" xfId="3" applyFont="1" applyFill="1" applyBorder="1" applyAlignment="1" applyProtection="1">
      <alignment vertical="center" shrinkToFit="1"/>
    </xf>
    <xf numFmtId="0" fontId="15" fillId="0" borderId="36" xfId="2" applyFont="1" applyBorder="1" applyAlignment="1">
      <alignment vertical="center" shrinkToFit="1"/>
    </xf>
    <xf numFmtId="0" fontId="15" fillId="0" borderId="76" xfId="2" applyFont="1" applyBorder="1" applyAlignment="1">
      <alignment vertical="center" shrinkToFit="1"/>
    </xf>
    <xf numFmtId="0" fontId="15" fillId="0" borderId="41" xfId="2" applyFont="1" applyBorder="1" applyAlignment="1">
      <alignment vertical="center" shrinkToFit="1"/>
    </xf>
    <xf numFmtId="3" fontId="15" fillId="0" borderId="36" xfId="2" applyNumberFormat="1" applyFont="1" applyBorder="1" applyAlignment="1">
      <alignment vertical="center" shrinkToFit="1"/>
    </xf>
    <xf numFmtId="3" fontId="15" fillId="0" borderId="76" xfId="2" applyNumberFormat="1" applyFont="1" applyBorder="1" applyAlignment="1">
      <alignment vertical="center" shrinkToFit="1"/>
    </xf>
    <xf numFmtId="3" fontId="15" fillId="0" borderId="41" xfId="2" applyNumberFormat="1" applyFont="1" applyBorder="1" applyAlignment="1">
      <alignment vertical="center" shrinkToFit="1"/>
    </xf>
    <xf numFmtId="3" fontId="15" fillId="0" borderId="33" xfId="2" applyNumberFormat="1" applyFont="1" applyBorder="1" applyAlignment="1">
      <alignment vertical="center" shrinkToFit="1"/>
    </xf>
    <xf numFmtId="3" fontId="15" fillId="0" borderId="72" xfId="2" applyNumberFormat="1" applyFont="1" applyBorder="1" applyAlignment="1">
      <alignment vertical="center" shrinkToFit="1"/>
    </xf>
    <xf numFmtId="3" fontId="15" fillId="0" borderId="17" xfId="2" applyNumberFormat="1" applyFont="1" applyBorder="1" applyAlignment="1">
      <alignment vertical="center" shrinkToFit="1"/>
    </xf>
    <xf numFmtId="177" fontId="15" fillId="0" borderId="0" xfId="2" applyNumberFormat="1" applyFont="1" applyAlignment="1">
      <alignment horizontal="right" vertical="center"/>
    </xf>
    <xf numFmtId="0" fontId="2" fillId="0" borderId="78" xfId="2" applyFont="1" applyBorder="1" applyAlignment="1">
      <alignment horizontal="center" vertical="center" shrinkToFit="1"/>
    </xf>
    <xf numFmtId="0" fontId="2" fillId="0" borderId="55" xfId="2" applyFont="1" applyBorder="1" applyAlignment="1">
      <alignment horizontal="center" vertical="center" shrinkToFit="1"/>
    </xf>
    <xf numFmtId="0" fontId="2" fillId="0" borderId="60" xfId="2" applyFont="1" applyBorder="1" applyAlignment="1">
      <alignment horizontal="center" vertical="center" shrinkToFit="1"/>
    </xf>
    <xf numFmtId="3" fontId="15" fillId="0" borderId="64" xfId="2" applyNumberFormat="1" applyFont="1" applyBorder="1" applyAlignment="1">
      <alignment vertical="center" shrinkToFit="1"/>
    </xf>
    <xf numFmtId="3" fontId="15" fillId="0" borderId="82" xfId="2" applyNumberFormat="1" applyFont="1" applyBorder="1" applyAlignment="1">
      <alignment vertical="center" shrinkToFit="1"/>
    </xf>
    <xf numFmtId="38" fontId="20" fillId="0" borderId="44" xfId="3" applyFont="1" applyFill="1" applyBorder="1" applyAlignment="1" applyProtection="1">
      <alignment vertical="center" shrinkToFit="1"/>
    </xf>
    <xf numFmtId="3" fontId="15" fillId="0" borderId="85" xfId="2" applyNumberFormat="1" applyFont="1" applyBorder="1" applyAlignment="1">
      <alignment vertical="center" shrinkToFit="1"/>
    </xf>
    <xf numFmtId="3" fontId="15" fillId="0" borderId="87" xfId="2" applyNumberFormat="1" applyFont="1" applyBorder="1" applyAlignment="1">
      <alignment vertical="center" shrinkToFit="1"/>
    </xf>
    <xf numFmtId="3" fontId="15" fillId="0" borderId="90" xfId="2" applyNumberFormat="1" applyFont="1" applyBorder="1" applyAlignment="1">
      <alignment vertical="center" shrinkToFit="1"/>
    </xf>
    <xf numFmtId="3" fontId="15" fillId="0" borderId="50" xfId="2" applyNumberFormat="1" applyFont="1" applyBorder="1" applyAlignment="1">
      <alignment vertical="center" shrinkToFit="1"/>
    </xf>
    <xf numFmtId="3" fontId="15" fillId="0" borderId="84" xfId="2" applyNumberFormat="1" applyFont="1" applyBorder="1" applyAlignment="1">
      <alignment vertical="center" shrinkToFit="1"/>
    </xf>
    <xf numFmtId="3" fontId="15" fillId="0" borderId="54" xfId="2" applyNumberFormat="1" applyFont="1" applyBorder="1" applyAlignment="1">
      <alignment vertical="center" shrinkToFit="1"/>
    </xf>
    <xf numFmtId="3" fontId="15" fillId="0" borderId="49" xfId="2" applyNumberFormat="1" applyFont="1" applyBorder="1" applyAlignment="1">
      <alignment horizontal="center" vertical="center" shrinkToFit="1"/>
    </xf>
    <xf numFmtId="3" fontId="15" fillId="3" borderId="33" xfId="2" applyNumberFormat="1" applyFont="1" applyFill="1" applyBorder="1" applyAlignment="1">
      <alignment vertical="center" shrinkToFit="1"/>
    </xf>
    <xf numFmtId="38" fontId="20" fillId="3" borderId="80" xfId="3" applyFont="1" applyFill="1" applyBorder="1" applyAlignment="1" applyProtection="1">
      <alignment vertical="center" shrinkToFit="1"/>
    </xf>
    <xf numFmtId="178" fontId="20" fillId="3" borderId="92" xfId="3" applyNumberFormat="1" applyFont="1" applyFill="1" applyBorder="1" applyAlignment="1" applyProtection="1">
      <alignment vertical="center" shrinkToFit="1"/>
    </xf>
    <xf numFmtId="3" fontId="15" fillId="3" borderId="72" xfId="2" applyNumberFormat="1" applyFont="1" applyFill="1" applyBorder="1" applyAlignment="1">
      <alignment vertical="center" shrinkToFit="1"/>
    </xf>
    <xf numFmtId="38" fontId="20" fillId="3" borderId="91" xfId="3" applyFont="1" applyFill="1" applyBorder="1" applyAlignment="1" applyProtection="1">
      <alignment vertical="center" shrinkToFit="1"/>
    </xf>
    <xf numFmtId="38" fontId="20" fillId="3" borderId="16" xfId="3" applyFont="1" applyFill="1" applyBorder="1" applyAlignment="1" applyProtection="1">
      <alignment vertical="center" shrinkToFit="1"/>
    </xf>
    <xf numFmtId="38" fontId="20" fillId="3" borderId="81" xfId="3" applyFont="1" applyFill="1" applyBorder="1" applyAlignment="1" applyProtection="1">
      <alignment vertical="center" shrinkToFit="1"/>
    </xf>
    <xf numFmtId="3" fontId="15" fillId="3" borderId="17" xfId="2" applyNumberFormat="1" applyFont="1" applyFill="1" applyBorder="1" applyAlignment="1">
      <alignment vertical="center" shrinkToFit="1"/>
    </xf>
    <xf numFmtId="177" fontId="2" fillId="0" borderId="0" xfId="2" applyNumberFormat="1" applyFont="1" applyAlignment="1">
      <alignment horizontal="right" vertical="center"/>
    </xf>
    <xf numFmtId="0" fontId="15" fillId="0" borderId="79" xfId="2" applyFont="1" applyBorder="1" applyAlignment="1">
      <alignment horizontal="center" vertical="center" shrinkToFit="1"/>
    </xf>
    <xf numFmtId="0" fontId="15" fillId="0" borderId="62" xfId="2" applyFont="1" applyBorder="1" applyAlignment="1">
      <alignment horizontal="center" vertical="center" shrinkToFit="1"/>
    </xf>
    <xf numFmtId="0" fontId="15" fillId="0" borderId="63" xfId="2" applyFont="1" applyBorder="1" applyAlignment="1">
      <alignment horizontal="center" vertical="center" shrinkToFit="1"/>
    </xf>
    <xf numFmtId="0" fontId="2" fillId="0" borderId="22" xfId="2" applyFont="1" applyBorder="1" applyAlignment="1">
      <alignment horizontal="center" vertical="center"/>
    </xf>
    <xf numFmtId="0" fontId="2" fillId="0" borderId="23" xfId="2" applyFont="1" applyBorder="1" applyAlignment="1">
      <alignment horizontal="center" vertical="center"/>
    </xf>
    <xf numFmtId="0" fontId="15" fillId="0" borderId="61" xfId="2" applyFont="1" applyBorder="1" applyAlignment="1">
      <alignment horizontal="center" vertical="center" shrinkToFit="1"/>
    </xf>
    <xf numFmtId="0" fontId="2" fillId="0" borderId="21" xfId="2" applyFont="1" applyBorder="1" applyAlignment="1">
      <alignment horizontal="center" vertical="center"/>
    </xf>
    <xf numFmtId="0" fontId="2" fillId="0" borderId="66" xfId="2" applyFont="1" applyBorder="1" applyAlignment="1">
      <alignment horizontal="center" vertical="center"/>
    </xf>
    <xf numFmtId="0" fontId="2" fillId="0" borderId="67" xfId="2" applyFont="1" applyBorder="1" applyAlignment="1">
      <alignment horizontal="center" vertical="center"/>
    </xf>
    <xf numFmtId="0" fontId="2" fillId="0" borderId="24" xfId="2" applyFont="1" applyBorder="1" applyAlignment="1">
      <alignment horizontal="center" vertical="center" shrinkToFit="1"/>
    </xf>
    <xf numFmtId="0" fontId="2" fillId="0" borderId="23" xfId="2" applyFont="1" applyBorder="1" applyAlignment="1">
      <alignment horizontal="center" vertical="center" shrinkToFit="1"/>
    </xf>
    <xf numFmtId="178" fontId="13" fillId="0" borderId="17" xfId="3" applyNumberFormat="1" applyFont="1" applyFill="1" applyBorder="1" applyAlignment="1" applyProtection="1">
      <alignment horizontal="center" vertical="center"/>
    </xf>
    <xf numFmtId="178" fontId="13" fillId="0" borderId="100" xfId="3" applyNumberFormat="1" applyFont="1" applyFill="1" applyBorder="1" applyAlignment="1" applyProtection="1">
      <alignment horizontal="center" vertical="center"/>
    </xf>
    <xf numFmtId="178" fontId="16" fillId="0" borderId="10" xfId="2" quotePrefix="1" applyNumberFormat="1" applyFont="1" applyBorder="1" applyAlignment="1">
      <alignment horizontal="center" vertical="center"/>
    </xf>
    <xf numFmtId="178" fontId="16" fillId="0" borderId="11" xfId="2" quotePrefix="1" applyNumberFormat="1" applyFont="1" applyBorder="1" applyAlignment="1">
      <alignment horizontal="center" vertical="center"/>
    </xf>
    <xf numFmtId="178" fontId="16" fillId="0" borderId="12" xfId="2" applyNumberFormat="1" applyFont="1" applyBorder="1" applyAlignment="1">
      <alignment horizontal="center" vertical="center"/>
    </xf>
    <xf numFmtId="178" fontId="16" fillId="0" borderId="11" xfId="2" applyNumberFormat="1" applyFont="1" applyBorder="1" applyAlignment="1">
      <alignment horizontal="center" vertical="center"/>
    </xf>
    <xf numFmtId="178" fontId="16" fillId="0" borderId="12" xfId="2" applyNumberFormat="1" applyFont="1" applyBorder="1" applyAlignment="1">
      <alignment horizontal="center" vertical="center" shrinkToFit="1"/>
    </xf>
    <xf numFmtId="178" fontId="16" fillId="0" borderId="20" xfId="2" applyNumberFormat="1" applyFont="1" applyBorder="1" applyAlignment="1">
      <alignment horizontal="center" vertical="center" shrinkToFit="1"/>
    </xf>
    <xf numFmtId="0" fontId="2" fillId="0" borderId="56" xfId="2" applyFont="1" applyBorder="1" applyAlignment="1">
      <alignment horizontal="left" shrinkToFit="1"/>
    </xf>
    <xf numFmtId="178" fontId="13" fillId="0" borderId="30" xfId="3" applyNumberFormat="1" applyFont="1" applyFill="1" applyBorder="1" applyAlignment="1" applyProtection="1">
      <alignment horizontal="center" vertical="center"/>
    </xf>
    <xf numFmtId="178" fontId="13" fillId="0" borderId="99" xfId="3" applyNumberFormat="1" applyFont="1" applyFill="1" applyBorder="1" applyAlignment="1" applyProtection="1">
      <alignment horizontal="center" vertical="center"/>
    </xf>
    <xf numFmtId="178" fontId="13" fillId="0" borderId="71" xfId="3" applyNumberFormat="1" applyFont="1" applyFill="1" applyBorder="1" applyAlignment="1" applyProtection="1">
      <alignment horizontal="center" vertical="center"/>
    </xf>
    <xf numFmtId="178" fontId="13" fillId="0" borderId="32" xfId="3" applyNumberFormat="1" applyFont="1" applyFill="1" applyBorder="1" applyAlignment="1" applyProtection="1">
      <alignment horizontal="center" vertical="center"/>
    </xf>
    <xf numFmtId="178" fontId="12" fillId="0" borderId="26" xfId="3" applyNumberFormat="1" applyFont="1" applyFill="1" applyBorder="1" applyAlignment="1" applyProtection="1">
      <alignment horizontal="center" vertical="center"/>
    </xf>
    <xf numFmtId="178" fontId="12" fillId="0" borderId="98" xfId="3" applyNumberFormat="1" applyFont="1" applyFill="1" applyBorder="1" applyAlignment="1" applyProtection="1">
      <alignment horizontal="center" vertical="center"/>
    </xf>
    <xf numFmtId="0" fontId="10" fillId="0" borderId="0" xfId="1" applyFont="1" applyFill="1" applyAlignment="1" applyProtection="1">
      <alignment horizontal="left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58" fontId="17" fillId="0" borderId="10" xfId="2" quotePrefix="1" applyNumberFormat="1" applyFont="1" applyBorder="1" applyAlignment="1">
      <alignment horizontal="center" vertical="center"/>
    </xf>
    <xf numFmtId="58" fontId="17" fillId="0" borderId="15" xfId="2" quotePrefix="1" applyNumberFormat="1" applyFont="1" applyBorder="1" applyAlignment="1">
      <alignment horizontal="center" vertical="center"/>
    </xf>
    <xf numFmtId="58" fontId="17" fillId="0" borderId="12" xfId="2" quotePrefix="1" applyNumberFormat="1" applyFont="1" applyBorder="1" applyAlignment="1">
      <alignment horizontal="center" vertical="center"/>
    </xf>
    <xf numFmtId="58" fontId="17" fillId="0" borderId="11" xfId="2" quotePrefix="1" applyNumberFormat="1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 shrinkToFit="1"/>
    </xf>
    <xf numFmtId="0" fontId="16" fillId="0" borderId="13" xfId="2" applyFont="1" applyBorder="1" applyAlignment="1">
      <alignment horizontal="center" vertical="center" shrinkToFit="1"/>
    </xf>
    <xf numFmtId="3" fontId="18" fillId="0" borderId="14" xfId="2" quotePrefix="1" applyNumberFormat="1" applyFont="1" applyBorder="1" applyAlignment="1">
      <alignment horizontal="center" vertical="center" shrinkToFit="1"/>
    </xf>
    <xf numFmtId="3" fontId="18" fillId="0" borderId="15" xfId="2" quotePrefix="1" applyNumberFormat="1" applyFont="1" applyBorder="1" applyAlignment="1">
      <alignment horizontal="center" vertical="center" shrinkToFit="1"/>
    </xf>
    <xf numFmtId="3" fontId="18" fillId="0" borderId="11" xfId="2" quotePrefix="1" applyNumberFormat="1" applyFont="1" applyBorder="1" applyAlignment="1">
      <alignment horizontal="center" vertical="center" shrinkToFit="1"/>
    </xf>
    <xf numFmtId="56" fontId="19" fillId="0" borderId="16" xfId="2" applyNumberFormat="1" applyFont="1" applyBorder="1" applyAlignment="1">
      <alignment horizontal="center" vertical="center" shrinkToFit="1"/>
    </xf>
    <xf numFmtId="0" fontId="19" fillId="0" borderId="17" xfId="2" applyFont="1" applyBorder="1" applyAlignment="1">
      <alignment horizontal="center" vertical="center" shrinkToFit="1"/>
    </xf>
    <xf numFmtId="0" fontId="19" fillId="0" borderId="18" xfId="2" applyFont="1" applyBorder="1" applyAlignment="1">
      <alignment horizontal="center" vertical="center" shrinkToFit="1"/>
    </xf>
    <xf numFmtId="0" fontId="6" fillId="0" borderId="19" xfId="2" applyFont="1" applyBorder="1" applyAlignment="1">
      <alignment horizontal="center" vertical="center"/>
    </xf>
    <xf numFmtId="0" fontId="10" fillId="0" borderId="0" xfId="1" applyFont="1" applyFill="1" applyAlignment="1" applyProtection="1">
      <alignment horizontal="left" vertical="top"/>
    </xf>
    <xf numFmtId="178" fontId="13" fillId="0" borderId="73" xfId="3" applyNumberFormat="1" applyFont="1" applyFill="1" applyBorder="1" applyAlignment="1" applyProtection="1">
      <alignment horizontal="center" vertical="center"/>
    </xf>
    <xf numFmtId="178" fontId="13" fillId="0" borderId="18" xfId="3" applyNumberFormat="1" applyFont="1" applyFill="1" applyBorder="1" applyAlignment="1" applyProtection="1">
      <alignment horizontal="center" vertical="center"/>
    </xf>
    <xf numFmtId="178" fontId="12" fillId="0" borderId="69" xfId="3" applyNumberFormat="1" applyFont="1" applyFill="1" applyBorder="1" applyAlignment="1" applyProtection="1">
      <alignment horizontal="center" vertical="center"/>
    </xf>
    <xf numFmtId="178" fontId="12" fillId="0" borderId="28" xfId="3" applyNumberFormat="1" applyFont="1" applyFill="1" applyBorder="1" applyAlignment="1" applyProtection="1">
      <alignment horizontal="center" vertical="center"/>
    </xf>
  </cellXfs>
  <cellStyles count="4">
    <cellStyle name="桁区切り_Book2" xfId="3" xr:uid="{56EBEA04-A50B-400E-A133-B5B32528407C}"/>
    <cellStyle name="標準" xfId="0" builtinId="0"/>
    <cellStyle name="標準_Book2" xfId="2" xr:uid="{7609463A-D2B6-4C6F-990E-CF04A0A5C145}"/>
    <cellStyle name="標準_配布設定ツール＿新" xfId="1" xr:uid="{0D61C728-BB46-42DE-8B02-6F533D96D218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476250</xdr:colOff>
      <xdr:row>1</xdr:row>
      <xdr:rowOff>114300</xdr:rowOff>
    </xdr:from>
    <xdr:to>
      <xdr:col>19</xdr:col>
      <xdr:colOff>690539</xdr:colOff>
      <xdr:row>6</xdr:row>
      <xdr:rowOff>13607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C223805-7099-419D-AF1C-73F2A10D7A2A}"/>
            </a:ext>
          </a:extLst>
        </xdr:cNvPr>
        <xdr:cNvSpPr>
          <a:spLocks noChangeArrowheads="1"/>
        </xdr:cNvSpPr>
      </xdr:nvSpPr>
      <xdr:spPr bwMode="auto">
        <a:xfrm>
          <a:off x="11125200" y="514350"/>
          <a:ext cx="5129189" cy="766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（株）オリコミ南日本新聞サービス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鹿児島市 南栄 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3-6-8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TEL 099-267-4415</a:t>
          </a:r>
        </a:p>
        <a:p>
          <a:pPr algn="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 099-269-7073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B2B9F-8D0F-4DCD-BDC2-85F379C7EC0D}">
  <dimension ref="A1:T113"/>
  <sheetViews>
    <sheetView showGridLines="0" tabSelected="1" view="pageBreakPreview" zoomScale="80" zoomScaleNormal="80" zoomScaleSheetLayoutView="80" workbookViewId="0">
      <selection activeCell="A4" sqref="A4:B4"/>
    </sheetView>
  </sheetViews>
  <sheetFormatPr defaultColWidth="10.69921875" defaultRowHeight="12" x14ac:dyDescent="0.45"/>
  <cols>
    <col min="1" max="20" width="10.69921875" style="1" customWidth="1"/>
    <col min="21" max="254" width="10.69921875" style="1"/>
    <col min="255" max="255" width="7.59765625" style="1" customWidth="1"/>
    <col min="256" max="276" width="9.09765625" style="1" customWidth="1"/>
    <col min="277" max="510" width="10.69921875" style="1"/>
    <col min="511" max="511" width="7.59765625" style="1" customWidth="1"/>
    <col min="512" max="532" width="9.09765625" style="1" customWidth="1"/>
    <col min="533" max="766" width="10.69921875" style="1"/>
    <col min="767" max="767" width="7.59765625" style="1" customWidth="1"/>
    <col min="768" max="788" width="9.09765625" style="1" customWidth="1"/>
    <col min="789" max="1022" width="10.69921875" style="1"/>
    <col min="1023" max="1023" width="7.59765625" style="1" customWidth="1"/>
    <col min="1024" max="1044" width="9.09765625" style="1" customWidth="1"/>
    <col min="1045" max="1278" width="10.69921875" style="1"/>
    <col min="1279" max="1279" width="7.59765625" style="1" customWidth="1"/>
    <col min="1280" max="1300" width="9.09765625" style="1" customWidth="1"/>
    <col min="1301" max="1534" width="10.69921875" style="1"/>
    <col min="1535" max="1535" width="7.59765625" style="1" customWidth="1"/>
    <col min="1536" max="1556" width="9.09765625" style="1" customWidth="1"/>
    <col min="1557" max="1790" width="10.69921875" style="1"/>
    <col min="1791" max="1791" width="7.59765625" style="1" customWidth="1"/>
    <col min="1792" max="1812" width="9.09765625" style="1" customWidth="1"/>
    <col min="1813" max="2046" width="10.69921875" style="1"/>
    <col min="2047" max="2047" width="7.59765625" style="1" customWidth="1"/>
    <col min="2048" max="2068" width="9.09765625" style="1" customWidth="1"/>
    <col min="2069" max="2302" width="10.69921875" style="1"/>
    <col min="2303" max="2303" width="7.59765625" style="1" customWidth="1"/>
    <col min="2304" max="2324" width="9.09765625" style="1" customWidth="1"/>
    <col min="2325" max="2558" width="10.69921875" style="1"/>
    <col min="2559" max="2559" width="7.59765625" style="1" customWidth="1"/>
    <col min="2560" max="2580" width="9.09765625" style="1" customWidth="1"/>
    <col min="2581" max="2814" width="10.69921875" style="1"/>
    <col min="2815" max="2815" width="7.59765625" style="1" customWidth="1"/>
    <col min="2816" max="2836" width="9.09765625" style="1" customWidth="1"/>
    <col min="2837" max="3070" width="10.69921875" style="1"/>
    <col min="3071" max="3071" width="7.59765625" style="1" customWidth="1"/>
    <col min="3072" max="3092" width="9.09765625" style="1" customWidth="1"/>
    <col min="3093" max="3326" width="10.69921875" style="1"/>
    <col min="3327" max="3327" width="7.59765625" style="1" customWidth="1"/>
    <col min="3328" max="3348" width="9.09765625" style="1" customWidth="1"/>
    <col min="3349" max="3582" width="10.69921875" style="1"/>
    <col min="3583" max="3583" width="7.59765625" style="1" customWidth="1"/>
    <col min="3584" max="3604" width="9.09765625" style="1" customWidth="1"/>
    <col min="3605" max="3838" width="10.69921875" style="1"/>
    <col min="3839" max="3839" width="7.59765625" style="1" customWidth="1"/>
    <col min="3840" max="3860" width="9.09765625" style="1" customWidth="1"/>
    <col min="3861" max="4094" width="10.69921875" style="1"/>
    <col min="4095" max="4095" width="7.59765625" style="1" customWidth="1"/>
    <col min="4096" max="4116" width="9.09765625" style="1" customWidth="1"/>
    <col min="4117" max="4350" width="10.69921875" style="1"/>
    <col min="4351" max="4351" width="7.59765625" style="1" customWidth="1"/>
    <col min="4352" max="4372" width="9.09765625" style="1" customWidth="1"/>
    <col min="4373" max="4606" width="10.69921875" style="1"/>
    <col min="4607" max="4607" width="7.59765625" style="1" customWidth="1"/>
    <col min="4608" max="4628" width="9.09765625" style="1" customWidth="1"/>
    <col min="4629" max="4862" width="10.69921875" style="1"/>
    <col min="4863" max="4863" width="7.59765625" style="1" customWidth="1"/>
    <col min="4864" max="4884" width="9.09765625" style="1" customWidth="1"/>
    <col min="4885" max="5118" width="10.69921875" style="1"/>
    <col min="5119" max="5119" width="7.59765625" style="1" customWidth="1"/>
    <col min="5120" max="5140" width="9.09765625" style="1" customWidth="1"/>
    <col min="5141" max="5374" width="10.69921875" style="1"/>
    <col min="5375" max="5375" width="7.59765625" style="1" customWidth="1"/>
    <col min="5376" max="5396" width="9.09765625" style="1" customWidth="1"/>
    <col min="5397" max="5630" width="10.69921875" style="1"/>
    <col min="5631" max="5631" width="7.59765625" style="1" customWidth="1"/>
    <col min="5632" max="5652" width="9.09765625" style="1" customWidth="1"/>
    <col min="5653" max="5886" width="10.69921875" style="1"/>
    <col min="5887" max="5887" width="7.59765625" style="1" customWidth="1"/>
    <col min="5888" max="5908" width="9.09765625" style="1" customWidth="1"/>
    <col min="5909" max="6142" width="10.69921875" style="1"/>
    <col min="6143" max="6143" width="7.59765625" style="1" customWidth="1"/>
    <col min="6144" max="6164" width="9.09765625" style="1" customWidth="1"/>
    <col min="6165" max="6398" width="10.69921875" style="1"/>
    <col min="6399" max="6399" width="7.59765625" style="1" customWidth="1"/>
    <col min="6400" max="6420" width="9.09765625" style="1" customWidth="1"/>
    <col min="6421" max="6654" width="10.69921875" style="1"/>
    <col min="6655" max="6655" width="7.59765625" style="1" customWidth="1"/>
    <col min="6656" max="6676" width="9.09765625" style="1" customWidth="1"/>
    <col min="6677" max="6910" width="10.69921875" style="1"/>
    <col min="6911" max="6911" width="7.59765625" style="1" customWidth="1"/>
    <col min="6912" max="6932" width="9.09765625" style="1" customWidth="1"/>
    <col min="6933" max="7166" width="10.69921875" style="1"/>
    <col min="7167" max="7167" width="7.59765625" style="1" customWidth="1"/>
    <col min="7168" max="7188" width="9.09765625" style="1" customWidth="1"/>
    <col min="7189" max="7422" width="10.69921875" style="1"/>
    <col min="7423" max="7423" width="7.59765625" style="1" customWidth="1"/>
    <col min="7424" max="7444" width="9.09765625" style="1" customWidth="1"/>
    <col min="7445" max="7678" width="10.69921875" style="1"/>
    <col min="7679" max="7679" width="7.59765625" style="1" customWidth="1"/>
    <col min="7680" max="7700" width="9.09765625" style="1" customWidth="1"/>
    <col min="7701" max="7934" width="10.69921875" style="1"/>
    <col min="7935" max="7935" width="7.59765625" style="1" customWidth="1"/>
    <col min="7936" max="7956" width="9.09765625" style="1" customWidth="1"/>
    <col min="7957" max="8190" width="10.69921875" style="1"/>
    <col min="8191" max="8191" width="7.59765625" style="1" customWidth="1"/>
    <col min="8192" max="8212" width="9.09765625" style="1" customWidth="1"/>
    <col min="8213" max="8446" width="10.69921875" style="1"/>
    <col min="8447" max="8447" width="7.59765625" style="1" customWidth="1"/>
    <col min="8448" max="8468" width="9.09765625" style="1" customWidth="1"/>
    <col min="8469" max="8702" width="10.69921875" style="1"/>
    <col min="8703" max="8703" width="7.59765625" style="1" customWidth="1"/>
    <col min="8704" max="8724" width="9.09765625" style="1" customWidth="1"/>
    <col min="8725" max="8958" width="10.69921875" style="1"/>
    <col min="8959" max="8959" width="7.59765625" style="1" customWidth="1"/>
    <col min="8960" max="8980" width="9.09765625" style="1" customWidth="1"/>
    <col min="8981" max="9214" width="10.69921875" style="1"/>
    <col min="9215" max="9215" width="7.59765625" style="1" customWidth="1"/>
    <col min="9216" max="9236" width="9.09765625" style="1" customWidth="1"/>
    <col min="9237" max="9470" width="10.69921875" style="1"/>
    <col min="9471" max="9471" width="7.59765625" style="1" customWidth="1"/>
    <col min="9472" max="9492" width="9.09765625" style="1" customWidth="1"/>
    <col min="9493" max="9726" width="10.69921875" style="1"/>
    <col min="9727" max="9727" width="7.59765625" style="1" customWidth="1"/>
    <col min="9728" max="9748" width="9.09765625" style="1" customWidth="1"/>
    <col min="9749" max="9982" width="10.69921875" style="1"/>
    <col min="9983" max="9983" width="7.59765625" style="1" customWidth="1"/>
    <col min="9984" max="10004" width="9.09765625" style="1" customWidth="1"/>
    <col min="10005" max="10238" width="10.69921875" style="1"/>
    <col min="10239" max="10239" width="7.59765625" style="1" customWidth="1"/>
    <col min="10240" max="10260" width="9.09765625" style="1" customWidth="1"/>
    <col min="10261" max="10494" width="10.69921875" style="1"/>
    <col min="10495" max="10495" width="7.59765625" style="1" customWidth="1"/>
    <col min="10496" max="10516" width="9.09765625" style="1" customWidth="1"/>
    <col min="10517" max="10750" width="10.69921875" style="1"/>
    <col min="10751" max="10751" width="7.59765625" style="1" customWidth="1"/>
    <col min="10752" max="10772" width="9.09765625" style="1" customWidth="1"/>
    <col min="10773" max="11006" width="10.69921875" style="1"/>
    <col min="11007" max="11007" width="7.59765625" style="1" customWidth="1"/>
    <col min="11008" max="11028" width="9.09765625" style="1" customWidth="1"/>
    <col min="11029" max="11262" width="10.69921875" style="1"/>
    <col min="11263" max="11263" width="7.59765625" style="1" customWidth="1"/>
    <col min="11264" max="11284" width="9.09765625" style="1" customWidth="1"/>
    <col min="11285" max="11518" width="10.69921875" style="1"/>
    <col min="11519" max="11519" width="7.59765625" style="1" customWidth="1"/>
    <col min="11520" max="11540" width="9.09765625" style="1" customWidth="1"/>
    <col min="11541" max="11774" width="10.69921875" style="1"/>
    <col min="11775" max="11775" width="7.59765625" style="1" customWidth="1"/>
    <col min="11776" max="11796" width="9.09765625" style="1" customWidth="1"/>
    <col min="11797" max="12030" width="10.69921875" style="1"/>
    <col min="12031" max="12031" width="7.59765625" style="1" customWidth="1"/>
    <col min="12032" max="12052" width="9.09765625" style="1" customWidth="1"/>
    <col min="12053" max="12286" width="10.69921875" style="1"/>
    <col min="12287" max="12287" width="7.59765625" style="1" customWidth="1"/>
    <col min="12288" max="12308" width="9.09765625" style="1" customWidth="1"/>
    <col min="12309" max="12542" width="10.69921875" style="1"/>
    <col min="12543" max="12543" width="7.59765625" style="1" customWidth="1"/>
    <col min="12544" max="12564" width="9.09765625" style="1" customWidth="1"/>
    <col min="12565" max="12798" width="10.69921875" style="1"/>
    <col min="12799" max="12799" width="7.59765625" style="1" customWidth="1"/>
    <col min="12800" max="12820" width="9.09765625" style="1" customWidth="1"/>
    <col min="12821" max="13054" width="10.69921875" style="1"/>
    <col min="13055" max="13055" width="7.59765625" style="1" customWidth="1"/>
    <col min="13056" max="13076" width="9.09765625" style="1" customWidth="1"/>
    <col min="13077" max="13310" width="10.69921875" style="1"/>
    <col min="13311" max="13311" width="7.59765625" style="1" customWidth="1"/>
    <col min="13312" max="13332" width="9.09765625" style="1" customWidth="1"/>
    <col min="13333" max="13566" width="10.69921875" style="1"/>
    <col min="13567" max="13567" width="7.59765625" style="1" customWidth="1"/>
    <col min="13568" max="13588" width="9.09765625" style="1" customWidth="1"/>
    <col min="13589" max="13822" width="10.69921875" style="1"/>
    <col min="13823" max="13823" width="7.59765625" style="1" customWidth="1"/>
    <col min="13824" max="13844" width="9.09765625" style="1" customWidth="1"/>
    <col min="13845" max="14078" width="10.69921875" style="1"/>
    <col min="14079" max="14079" width="7.59765625" style="1" customWidth="1"/>
    <col min="14080" max="14100" width="9.09765625" style="1" customWidth="1"/>
    <col min="14101" max="14334" width="10.69921875" style="1"/>
    <col min="14335" max="14335" width="7.59765625" style="1" customWidth="1"/>
    <col min="14336" max="14356" width="9.09765625" style="1" customWidth="1"/>
    <col min="14357" max="14590" width="10.69921875" style="1"/>
    <col min="14591" max="14591" width="7.59765625" style="1" customWidth="1"/>
    <col min="14592" max="14612" width="9.09765625" style="1" customWidth="1"/>
    <col min="14613" max="14846" width="10.69921875" style="1"/>
    <col min="14847" max="14847" width="7.59765625" style="1" customWidth="1"/>
    <col min="14848" max="14868" width="9.09765625" style="1" customWidth="1"/>
    <col min="14869" max="15102" width="10.69921875" style="1"/>
    <col min="15103" max="15103" width="7.59765625" style="1" customWidth="1"/>
    <col min="15104" max="15124" width="9.09765625" style="1" customWidth="1"/>
    <col min="15125" max="15358" width="10.69921875" style="1"/>
    <col min="15359" max="15359" width="7.59765625" style="1" customWidth="1"/>
    <col min="15360" max="15380" width="9.09765625" style="1" customWidth="1"/>
    <col min="15381" max="15614" width="10.69921875" style="1"/>
    <col min="15615" max="15615" width="7.59765625" style="1" customWidth="1"/>
    <col min="15616" max="15636" width="9.09765625" style="1" customWidth="1"/>
    <col min="15637" max="15870" width="10.69921875" style="1"/>
    <col min="15871" max="15871" width="7.59765625" style="1" customWidth="1"/>
    <col min="15872" max="15892" width="9.09765625" style="1" customWidth="1"/>
    <col min="15893" max="16126" width="10.69921875" style="1"/>
    <col min="16127" max="16127" width="7.59765625" style="1" customWidth="1"/>
    <col min="16128" max="16148" width="9.09765625" style="1" customWidth="1"/>
    <col min="16149" max="16384" width="10.69921875" style="1"/>
  </cols>
  <sheetData>
    <row r="1" spans="1:20" ht="32.25" customHeight="1" x14ac:dyDescent="0.45">
      <c r="A1" s="148" t="s">
        <v>100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0" ht="10.5" customHeight="1" thickBot="1" x14ac:dyDescent="0.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0" ht="12.6" customHeight="1" x14ac:dyDescent="0.45">
      <c r="A3" s="149" t="s">
        <v>0</v>
      </c>
      <c r="B3" s="150"/>
      <c r="C3" s="151" t="s">
        <v>98</v>
      </c>
      <c r="D3" s="150"/>
      <c r="E3" s="151" t="s">
        <v>1</v>
      </c>
      <c r="F3" s="152"/>
      <c r="G3" s="153" t="s">
        <v>2</v>
      </c>
      <c r="H3" s="154"/>
      <c r="I3" s="154"/>
      <c r="J3" s="154"/>
      <c r="K3" s="154"/>
      <c r="L3" s="150"/>
      <c r="M3" s="155" t="s">
        <v>3</v>
      </c>
      <c r="N3" s="156"/>
      <c r="O3" s="156"/>
      <c r="P3" s="157"/>
      <c r="Q3" s="45"/>
      <c r="R3" s="45"/>
      <c r="S3" s="45"/>
      <c r="T3" s="45"/>
    </row>
    <row r="4" spans="1:20" ht="24.9" customHeight="1" thickBot="1" x14ac:dyDescent="0.5">
      <c r="A4" s="158"/>
      <c r="B4" s="159"/>
      <c r="C4" s="160"/>
      <c r="D4" s="161"/>
      <c r="E4" s="162"/>
      <c r="F4" s="163"/>
      <c r="G4" s="164"/>
      <c r="H4" s="165"/>
      <c r="I4" s="165"/>
      <c r="J4" s="165"/>
      <c r="K4" s="165"/>
      <c r="L4" s="166"/>
      <c r="M4" s="167"/>
      <c r="N4" s="168"/>
      <c r="O4" s="168"/>
      <c r="P4" s="169"/>
      <c r="Q4" s="45"/>
      <c r="R4" s="45"/>
      <c r="S4" s="45"/>
      <c r="T4" s="45"/>
    </row>
    <row r="5" spans="1:20" ht="8.25" customHeight="1" thickBot="1" x14ac:dyDescent="0.5">
      <c r="A5" s="46"/>
      <c r="B5" s="46"/>
      <c r="C5" s="47"/>
      <c r="D5" s="47"/>
      <c r="E5" s="48"/>
      <c r="F5" s="48"/>
      <c r="G5" s="49"/>
      <c r="H5" s="49"/>
      <c r="I5" s="49"/>
      <c r="J5" s="50"/>
      <c r="K5" s="48"/>
      <c r="L5" s="48"/>
      <c r="M5" s="48"/>
      <c r="N5" s="48"/>
      <c r="O5" s="45"/>
      <c r="P5" s="45"/>
      <c r="Q5" s="45"/>
      <c r="R5" s="45"/>
      <c r="S5" s="45"/>
      <c r="T5" s="45"/>
    </row>
    <row r="6" spans="1:20" ht="12.6" customHeight="1" x14ac:dyDescent="0.45">
      <c r="A6" s="149" t="s">
        <v>61</v>
      </c>
      <c r="B6" s="150"/>
      <c r="C6" s="151" t="s">
        <v>68</v>
      </c>
      <c r="D6" s="150"/>
      <c r="E6" s="151" t="s">
        <v>5</v>
      </c>
      <c r="F6" s="170"/>
      <c r="G6" s="51"/>
      <c r="H6" s="52"/>
      <c r="I6" s="53"/>
      <c r="M6" s="147" t="s">
        <v>67</v>
      </c>
      <c r="N6" s="147"/>
      <c r="O6" s="147"/>
      <c r="P6" s="147"/>
      <c r="Q6" s="147"/>
      <c r="R6" s="147"/>
      <c r="S6" s="147"/>
      <c r="T6" s="147"/>
    </row>
    <row r="7" spans="1:20" ht="24.9" customHeight="1" thickBot="1" x14ac:dyDescent="0.5">
      <c r="A7" s="134">
        <f>SUM(E10,J10,M10,P10,S10)</f>
        <v>0</v>
      </c>
      <c r="B7" s="135"/>
      <c r="C7" s="136">
        <f>SUM(H10)</f>
        <v>0</v>
      </c>
      <c r="D7" s="137"/>
      <c r="E7" s="138">
        <f>SUM(C7,A7)</f>
        <v>0</v>
      </c>
      <c r="F7" s="139"/>
      <c r="G7" s="54"/>
      <c r="H7" s="55"/>
      <c r="I7" s="55"/>
      <c r="M7" s="171" t="s">
        <v>108</v>
      </c>
      <c r="N7" s="171"/>
      <c r="O7" s="171"/>
      <c r="P7" s="171"/>
      <c r="Q7" s="171"/>
      <c r="R7" s="171"/>
      <c r="S7" s="171"/>
      <c r="T7" s="171"/>
    </row>
    <row r="8" spans="1:20" ht="4.2" customHeight="1" thickBot="1" x14ac:dyDescent="0.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18"/>
      <c r="M8" s="18"/>
      <c r="N8" s="18"/>
      <c r="O8" s="18"/>
      <c r="P8" s="18"/>
      <c r="Q8" s="18"/>
      <c r="R8" s="18"/>
      <c r="S8" s="18"/>
      <c r="T8" s="18"/>
    </row>
    <row r="9" spans="1:20" ht="15" customHeight="1" x14ac:dyDescent="0.45">
      <c r="A9" s="127" t="s">
        <v>64</v>
      </c>
      <c r="B9" s="124"/>
      <c r="C9" s="124"/>
      <c r="D9" s="128" t="s">
        <v>6</v>
      </c>
      <c r="E9" s="124"/>
      <c r="F9" s="129"/>
      <c r="G9" s="130" t="s">
        <v>99</v>
      </c>
      <c r="H9" s="131"/>
      <c r="I9" s="127" t="s">
        <v>7</v>
      </c>
      <c r="J9" s="124"/>
      <c r="K9" s="125"/>
      <c r="L9" s="124" t="s">
        <v>8</v>
      </c>
      <c r="M9" s="124"/>
      <c r="N9" s="124"/>
      <c r="O9" s="127" t="s">
        <v>9</v>
      </c>
      <c r="P9" s="124"/>
      <c r="Q9" s="125"/>
      <c r="R9" s="124" t="s">
        <v>10</v>
      </c>
      <c r="S9" s="124"/>
      <c r="T9" s="125"/>
    </row>
    <row r="10" spans="1:20" ht="15" customHeight="1" x14ac:dyDescent="0.45">
      <c r="A10" s="84" t="s">
        <v>107</v>
      </c>
      <c r="B10" s="145">
        <f>SUM(B11:B12)</f>
        <v>0</v>
      </c>
      <c r="C10" s="146"/>
      <c r="D10" s="56" t="s">
        <v>101</v>
      </c>
      <c r="E10" s="145">
        <f>+E11+E12</f>
        <v>0</v>
      </c>
      <c r="F10" s="174"/>
      <c r="G10" s="57" t="s">
        <v>106</v>
      </c>
      <c r="H10" s="5">
        <f>+H11+H12</f>
        <v>0</v>
      </c>
      <c r="I10" s="58" t="s">
        <v>102</v>
      </c>
      <c r="J10" s="145">
        <f>+J11+J12</f>
        <v>0</v>
      </c>
      <c r="K10" s="175"/>
      <c r="L10" s="59" t="s">
        <v>103</v>
      </c>
      <c r="M10" s="145">
        <f>+M11+M12</f>
        <v>0</v>
      </c>
      <c r="N10" s="145"/>
      <c r="O10" s="58" t="s">
        <v>104</v>
      </c>
      <c r="P10" s="145">
        <f>+P11+P12</f>
        <v>0</v>
      </c>
      <c r="Q10" s="175"/>
      <c r="R10" s="59" t="s">
        <v>105</v>
      </c>
      <c r="S10" s="145">
        <f>+S11+S12</f>
        <v>0</v>
      </c>
      <c r="T10" s="175"/>
    </row>
    <row r="11" spans="1:20" ht="15" customHeight="1" x14ac:dyDescent="0.45">
      <c r="A11" s="60" t="s">
        <v>11</v>
      </c>
      <c r="B11" s="141">
        <f>SUM(C14:C57)</f>
        <v>0</v>
      </c>
      <c r="C11" s="142"/>
      <c r="D11" s="61" t="s">
        <v>11</v>
      </c>
      <c r="E11" s="141">
        <f>SUM(F14:F57)</f>
        <v>0</v>
      </c>
      <c r="F11" s="143"/>
      <c r="G11" s="62" t="s">
        <v>11</v>
      </c>
      <c r="H11" s="11">
        <f>SUM(H14:H57)</f>
        <v>0</v>
      </c>
      <c r="I11" s="60" t="s">
        <v>11</v>
      </c>
      <c r="J11" s="141">
        <f>SUM(K14:K57,K65:K104)</f>
        <v>0</v>
      </c>
      <c r="K11" s="144"/>
      <c r="L11" s="63" t="s">
        <v>11</v>
      </c>
      <c r="M11" s="141">
        <f>SUM(N14:N57,N65:N104)</f>
        <v>0</v>
      </c>
      <c r="N11" s="144"/>
      <c r="O11" s="60" t="s">
        <v>11</v>
      </c>
      <c r="P11" s="141">
        <f>SUM(Q14:Q57,Q65:Q104)</f>
        <v>0</v>
      </c>
      <c r="Q11" s="144"/>
      <c r="R11" s="63" t="s">
        <v>11</v>
      </c>
      <c r="S11" s="141">
        <f>SUM(T14:T57,T65:T104)</f>
        <v>0</v>
      </c>
      <c r="T11" s="144"/>
    </row>
    <row r="12" spans="1:20" ht="15" customHeight="1" thickBot="1" x14ac:dyDescent="0.5">
      <c r="A12" s="64" t="s">
        <v>12</v>
      </c>
      <c r="B12" s="132">
        <f>SUM(C106:C108)</f>
        <v>0</v>
      </c>
      <c r="C12" s="133"/>
      <c r="D12" s="65" t="s">
        <v>12</v>
      </c>
      <c r="E12" s="132">
        <f>SUM(F106:F108)</f>
        <v>0</v>
      </c>
      <c r="F12" s="172"/>
      <c r="G12" s="66" t="s">
        <v>12</v>
      </c>
      <c r="H12" s="12">
        <f>SUM(H106:H108)</f>
        <v>0</v>
      </c>
      <c r="I12" s="64" t="s">
        <v>12</v>
      </c>
      <c r="J12" s="132">
        <f>SUM(K106:K108)</f>
        <v>0</v>
      </c>
      <c r="K12" s="173"/>
      <c r="L12" s="64" t="s">
        <v>12</v>
      </c>
      <c r="M12" s="132">
        <f>SUM(N106:N108)</f>
        <v>0</v>
      </c>
      <c r="N12" s="173"/>
      <c r="O12" s="64" t="s">
        <v>12</v>
      </c>
      <c r="P12" s="132">
        <f>SUM(Q106:Q108)</f>
        <v>0</v>
      </c>
      <c r="Q12" s="173"/>
      <c r="R12" s="67" t="s">
        <v>12</v>
      </c>
      <c r="S12" s="132">
        <f>SUM(T106:T108)</f>
        <v>0</v>
      </c>
      <c r="T12" s="173"/>
    </row>
    <row r="13" spans="1:20" ht="15" customHeight="1" x14ac:dyDescent="0.45">
      <c r="A13" s="68" t="s">
        <v>13</v>
      </c>
      <c r="B13" s="2" t="s">
        <v>14</v>
      </c>
      <c r="C13" s="4" t="s">
        <v>4</v>
      </c>
      <c r="D13" s="69" t="s">
        <v>13</v>
      </c>
      <c r="E13" s="2" t="s">
        <v>14</v>
      </c>
      <c r="F13" s="25" t="s">
        <v>4</v>
      </c>
      <c r="G13" s="6" t="s">
        <v>14</v>
      </c>
      <c r="H13" s="3" t="s">
        <v>4</v>
      </c>
      <c r="I13" s="68" t="s">
        <v>13</v>
      </c>
      <c r="J13" s="2" t="s">
        <v>14</v>
      </c>
      <c r="K13" s="3" t="s">
        <v>4</v>
      </c>
      <c r="L13" s="70" t="s">
        <v>13</v>
      </c>
      <c r="M13" s="2" t="s">
        <v>14</v>
      </c>
      <c r="N13" s="4" t="s">
        <v>4</v>
      </c>
      <c r="O13" s="68" t="s">
        <v>13</v>
      </c>
      <c r="P13" s="2" t="s">
        <v>14</v>
      </c>
      <c r="Q13" s="3" t="s">
        <v>4</v>
      </c>
      <c r="R13" s="70" t="s">
        <v>13</v>
      </c>
      <c r="S13" s="2" t="s">
        <v>14</v>
      </c>
      <c r="T13" s="3" t="s">
        <v>4</v>
      </c>
    </row>
    <row r="14" spans="1:20" ht="15" customHeight="1" x14ac:dyDescent="0.45">
      <c r="A14" s="89" t="s">
        <v>15</v>
      </c>
      <c r="B14" s="7">
        <f>SUM(E14,G14,J14,M14,P14,S14)</f>
        <v>1810</v>
      </c>
      <c r="C14" s="8">
        <f>SUM(F14,H14,K14,N14,Q14,T14)</f>
        <v>0</v>
      </c>
      <c r="D14" s="90" t="s">
        <v>15</v>
      </c>
      <c r="E14" s="7">
        <v>1670</v>
      </c>
      <c r="F14" s="26"/>
      <c r="G14" s="9">
        <v>40</v>
      </c>
      <c r="H14" s="10"/>
      <c r="I14" s="89"/>
      <c r="J14" s="7"/>
      <c r="K14" s="10"/>
      <c r="L14" s="91" t="s">
        <v>15</v>
      </c>
      <c r="M14" s="7">
        <v>50</v>
      </c>
      <c r="N14" s="7"/>
      <c r="O14" s="89"/>
      <c r="P14" s="7"/>
      <c r="Q14" s="10"/>
      <c r="R14" s="91" t="s">
        <v>15</v>
      </c>
      <c r="S14" s="7">
        <v>50</v>
      </c>
      <c r="T14" s="10"/>
    </row>
    <row r="15" spans="1:20" ht="15" customHeight="1" x14ac:dyDescent="0.45">
      <c r="A15" s="71" t="s">
        <v>16</v>
      </c>
      <c r="B15" s="35">
        <f t="shared" ref="B15:B56" si="0">SUM(E15,G15,J15,M15,P15,S15)</f>
        <v>1920</v>
      </c>
      <c r="C15" s="36">
        <f t="shared" ref="C15:C57" si="1">SUM(F15,H15,K15,N15,Q15,T15)</f>
        <v>0</v>
      </c>
      <c r="D15" s="72" t="s">
        <v>16</v>
      </c>
      <c r="E15" s="35">
        <v>1690</v>
      </c>
      <c r="F15" s="37"/>
      <c r="G15" s="38"/>
      <c r="H15" s="39"/>
      <c r="I15" s="71"/>
      <c r="J15" s="35"/>
      <c r="K15" s="39"/>
      <c r="L15" s="73" t="s">
        <v>16</v>
      </c>
      <c r="M15" s="35">
        <v>120</v>
      </c>
      <c r="N15" s="35"/>
      <c r="O15" s="71"/>
      <c r="P15" s="35"/>
      <c r="Q15" s="39"/>
      <c r="R15" s="73" t="s">
        <v>16</v>
      </c>
      <c r="S15" s="35">
        <v>110</v>
      </c>
      <c r="T15" s="39"/>
    </row>
    <row r="16" spans="1:20" ht="15" customHeight="1" x14ac:dyDescent="0.45">
      <c r="A16" s="89" t="s">
        <v>17</v>
      </c>
      <c r="B16" s="7">
        <f t="shared" si="0"/>
        <v>960</v>
      </c>
      <c r="C16" s="8">
        <f t="shared" si="1"/>
        <v>0</v>
      </c>
      <c r="D16" s="90" t="s">
        <v>17</v>
      </c>
      <c r="E16" s="7">
        <v>760</v>
      </c>
      <c r="F16" s="26"/>
      <c r="G16" s="9">
        <v>200</v>
      </c>
      <c r="H16" s="10"/>
      <c r="I16" s="89"/>
      <c r="J16" s="7"/>
      <c r="K16" s="10"/>
      <c r="L16" s="91"/>
      <c r="M16" s="7"/>
      <c r="N16" s="7"/>
      <c r="O16" s="89"/>
      <c r="P16" s="7"/>
      <c r="Q16" s="10"/>
      <c r="R16" s="91"/>
      <c r="S16" s="7"/>
      <c r="T16" s="10"/>
    </row>
    <row r="17" spans="1:20" ht="15" customHeight="1" x14ac:dyDescent="0.45">
      <c r="A17" s="71" t="s">
        <v>18</v>
      </c>
      <c r="B17" s="35">
        <f t="shared" si="0"/>
        <v>1420</v>
      </c>
      <c r="C17" s="36">
        <f t="shared" si="1"/>
        <v>0</v>
      </c>
      <c r="D17" s="72" t="s">
        <v>18</v>
      </c>
      <c r="E17" s="35">
        <v>1160</v>
      </c>
      <c r="F17" s="37"/>
      <c r="G17" s="38">
        <v>30</v>
      </c>
      <c r="H17" s="39"/>
      <c r="I17" s="71"/>
      <c r="J17" s="35"/>
      <c r="K17" s="39"/>
      <c r="L17" s="73" t="s">
        <v>18</v>
      </c>
      <c r="M17" s="35">
        <v>40</v>
      </c>
      <c r="N17" s="35"/>
      <c r="O17" s="71" t="s">
        <v>18</v>
      </c>
      <c r="P17" s="35">
        <v>10</v>
      </c>
      <c r="Q17" s="39"/>
      <c r="R17" s="73" t="s">
        <v>18</v>
      </c>
      <c r="S17" s="35">
        <v>180</v>
      </c>
      <c r="T17" s="39"/>
    </row>
    <row r="18" spans="1:20" ht="15" customHeight="1" x14ac:dyDescent="0.45">
      <c r="A18" s="89" t="s">
        <v>19</v>
      </c>
      <c r="B18" s="7">
        <f t="shared" si="0"/>
        <v>1000</v>
      </c>
      <c r="C18" s="8">
        <f t="shared" si="1"/>
        <v>0</v>
      </c>
      <c r="D18" s="90" t="s">
        <v>19</v>
      </c>
      <c r="E18" s="7">
        <v>830</v>
      </c>
      <c r="F18" s="26"/>
      <c r="G18" s="9">
        <v>100</v>
      </c>
      <c r="H18" s="10"/>
      <c r="I18" s="89"/>
      <c r="J18" s="7"/>
      <c r="K18" s="10"/>
      <c r="L18" s="91" t="s">
        <v>19</v>
      </c>
      <c r="M18" s="7">
        <v>40</v>
      </c>
      <c r="N18" s="7"/>
      <c r="O18" s="89" t="s">
        <v>19</v>
      </c>
      <c r="P18" s="7">
        <v>10</v>
      </c>
      <c r="Q18" s="10"/>
      <c r="R18" s="91" t="s">
        <v>19</v>
      </c>
      <c r="S18" s="7">
        <v>20</v>
      </c>
      <c r="T18" s="10"/>
    </row>
    <row r="19" spans="1:20" ht="15" customHeight="1" x14ac:dyDescent="0.45">
      <c r="A19" s="71" t="s">
        <v>20</v>
      </c>
      <c r="B19" s="35">
        <f t="shared" si="0"/>
        <v>3710</v>
      </c>
      <c r="C19" s="36">
        <f t="shared" si="1"/>
        <v>0</v>
      </c>
      <c r="D19" s="72" t="s">
        <v>20</v>
      </c>
      <c r="E19" s="35">
        <v>3370</v>
      </c>
      <c r="F19" s="37"/>
      <c r="G19" s="38">
        <v>50</v>
      </c>
      <c r="H19" s="39"/>
      <c r="I19" s="71"/>
      <c r="J19" s="35"/>
      <c r="K19" s="39"/>
      <c r="L19" s="73" t="s">
        <v>62</v>
      </c>
      <c r="M19" s="35">
        <v>110</v>
      </c>
      <c r="N19" s="35"/>
      <c r="O19" s="71" t="s">
        <v>20</v>
      </c>
      <c r="P19" s="35">
        <v>30</v>
      </c>
      <c r="Q19" s="39"/>
      <c r="R19" s="73" t="s">
        <v>62</v>
      </c>
      <c r="S19" s="35">
        <v>150</v>
      </c>
      <c r="T19" s="39"/>
    </row>
    <row r="20" spans="1:20" ht="15" customHeight="1" x14ac:dyDescent="0.45">
      <c r="A20" s="89" t="s">
        <v>21</v>
      </c>
      <c r="B20" s="7">
        <f t="shared" si="0"/>
        <v>1820</v>
      </c>
      <c r="C20" s="8">
        <f t="shared" si="1"/>
        <v>0</v>
      </c>
      <c r="D20" s="90" t="s">
        <v>21</v>
      </c>
      <c r="E20" s="7">
        <v>1660</v>
      </c>
      <c r="F20" s="26"/>
      <c r="G20" s="9">
        <v>20</v>
      </c>
      <c r="H20" s="10"/>
      <c r="I20" s="89"/>
      <c r="J20" s="7"/>
      <c r="K20" s="10"/>
      <c r="L20" s="91" t="s">
        <v>21</v>
      </c>
      <c r="M20" s="7">
        <v>70</v>
      </c>
      <c r="N20" s="7"/>
      <c r="O20" s="89" t="s">
        <v>21</v>
      </c>
      <c r="P20" s="7">
        <v>10</v>
      </c>
      <c r="Q20" s="10"/>
      <c r="R20" s="91" t="s">
        <v>21</v>
      </c>
      <c r="S20" s="7">
        <v>60</v>
      </c>
      <c r="T20" s="10"/>
    </row>
    <row r="21" spans="1:20" ht="15" customHeight="1" x14ac:dyDescent="0.45">
      <c r="A21" s="71" t="s">
        <v>22</v>
      </c>
      <c r="B21" s="35">
        <f t="shared" si="0"/>
        <v>2040</v>
      </c>
      <c r="C21" s="36">
        <f t="shared" si="1"/>
        <v>0</v>
      </c>
      <c r="D21" s="72" t="s">
        <v>22</v>
      </c>
      <c r="E21" s="35">
        <v>1850</v>
      </c>
      <c r="F21" s="37"/>
      <c r="G21" s="38">
        <v>100</v>
      </c>
      <c r="H21" s="39"/>
      <c r="I21" s="71"/>
      <c r="J21" s="35"/>
      <c r="K21" s="39"/>
      <c r="L21" s="73" t="s">
        <v>22</v>
      </c>
      <c r="M21" s="35">
        <v>40</v>
      </c>
      <c r="N21" s="35"/>
      <c r="O21" s="71" t="s">
        <v>22</v>
      </c>
      <c r="P21" s="35">
        <v>10</v>
      </c>
      <c r="Q21" s="39"/>
      <c r="R21" s="73" t="s">
        <v>22</v>
      </c>
      <c r="S21" s="35">
        <v>40</v>
      </c>
      <c r="T21" s="39"/>
    </row>
    <row r="22" spans="1:20" ht="15" customHeight="1" x14ac:dyDescent="0.45">
      <c r="A22" s="89" t="s">
        <v>23</v>
      </c>
      <c r="B22" s="7">
        <f t="shared" si="0"/>
        <v>1310</v>
      </c>
      <c r="C22" s="8">
        <f t="shared" si="1"/>
        <v>0</v>
      </c>
      <c r="D22" s="90" t="s">
        <v>23</v>
      </c>
      <c r="E22" s="7">
        <v>1140</v>
      </c>
      <c r="F22" s="26"/>
      <c r="G22" s="9">
        <v>100</v>
      </c>
      <c r="H22" s="10"/>
      <c r="I22" s="89"/>
      <c r="J22" s="7"/>
      <c r="K22" s="10"/>
      <c r="L22" s="91" t="s">
        <v>23</v>
      </c>
      <c r="M22" s="7">
        <v>40</v>
      </c>
      <c r="N22" s="7"/>
      <c r="O22" s="89"/>
      <c r="P22" s="7"/>
      <c r="Q22" s="10"/>
      <c r="R22" s="91" t="s">
        <v>23</v>
      </c>
      <c r="S22" s="7">
        <v>30</v>
      </c>
      <c r="T22" s="10"/>
    </row>
    <row r="23" spans="1:20" ht="15" customHeight="1" x14ac:dyDescent="0.45">
      <c r="A23" s="71" t="s">
        <v>24</v>
      </c>
      <c r="B23" s="35">
        <f t="shared" si="0"/>
        <v>2200</v>
      </c>
      <c r="C23" s="36">
        <f t="shared" si="1"/>
        <v>0</v>
      </c>
      <c r="D23" s="72" t="s">
        <v>24</v>
      </c>
      <c r="E23" s="35">
        <v>2050</v>
      </c>
      <c r="F23" s="37"/>
      <c r="G23" s="38">
        <v>30</v>
      </c>
      <c r="H23" s="39"/>
      <c r="I23" s="71"/>
      <c r="J23" s="35"/>
      <c r="K23" s="39"/>
      <c r="L23" s="73" t="s">
        <v>24</v>
      </c>
      <c r="M23" s="35">
        <v>80</v>
      </c>
      <c r="N23" s="35"/>
      <c r="O23" s="71"/>
      <c r="P23" s="35"/>
      <c r="Q23" s="39"/>
      <c r="R23" s="73" t="s">
        <v>24</v>
      </c>
      <c r="S23" s="35">
        <v>40</v>
      </c>
      <c r="T23" s="39"/>
    </row>
    <row r="24" spans="1:20" ht="15" customHeight="1" x14ac:dyDescent="0.45">
      <c r="A24" s="89" t="s">
        <v>25</v>
      </c>
      <c r="B24" s="7">
        <f t="shared" si="0"/>
        <v>2060</v>
      </c>
      <c r="C24" s="8">
        <f t="shared" si="1"/>
        <v>0</v>
      </c>
      <c r="D24" s="90" t="s">
        <v>25</v>
      </c>
      <c r="E24" s="7">
        <v>1940</v>
      </c>
      <c r="F24" s="26"/>
      <c r="G24" s="9"/>
      <c r="H24" s="10"/>
      <c r="I24" s="89"/>
      <c r="J24" s="7"/>
      <c r="K24" s="10"/>
      <c r="L24" s="91" t="s">
        <v>25</v>
      </c>
      <c r="M24" s="7">
        <v>80</v>
      </c>
      <c r="N24" s="7"/>
      <c r="O24" s="89" t="s">
        <v>25</v>
      </c>
      <c r="P24" s="7">
        <v>10</v>
      </c>
      <c r="Q24" s="10"/>
      <c r="R24" s="91" t="s">
        <v>25</v>
      </c>
      <c r="S24" s="7">
        <v>30</v>
      </c>
      <c r="T24" s="10"/>
    </row>
    <row r="25" spans="1:20" ht="15" customHeight="1" x14ac:dyDescent="0.45">
      <c r="A25" s="71" t="s">
        <v>26</v>
      </c>
      <c r="B25" s="35">
        <f t="shared" si="0"/>
        <v>2650</v>
      </c>
      <c r="C25" s="36">
        <f t="shared" si="1"/>
        <v>0</v>
      </c>
      <c r="D25" s="72" t="s">
        <v>26</v>
      </c>
      <c r="E25" s="35">
        <v>2430</v>
      </c>
      <c r="F25" s="37"/>
      <c r="G25" s="38">
        <v>30</v>
      </c>
      <c r="H25" s="39"/>
      <c r="I25" s="71"/>
      <c r="J25" s="35"/>
      <c r="K25" s="39"/>
      <c r="L25" s="73" t="s">
        <v>26</v>
      </c>
      <c r="M25" s="35">
        <v>110</v>
      </c>
      <c r="N25" s="35"/>
      <c r="O25" s="71" t="s">
        <v>26</v>
      </c>
      <c r="P25" s="35">
        <v>10</v>
      </c>
      <c r="Q25" s="39"/>
      <c r="R25" s="73" t="s">
        <v>26</v>
      </c>
      <c r="S25" s="35">
        <v>70</v>
      </c>
      <c r="T25" s="39"/>
    </row>
    <row r="26" spans="1:20" ht="15" customHeight="1" x14ac:dyDescent="0.45">
      <c r="A26" s="89" t="s">
        <v>27</v>
      </c>
      <c r="B26" s="7">
        <f t="shared" si="0"/>
        <v>1910</v>
      </c>
      <c r="C26" s="8">
        <f t="shared" si="1"/>
        <v>0</v>
      </c>
      <c r="D26" s="90" t="s">
        <v>27</v>
      </c>
      <c r="E26" s="7">
        <v>1630</v>
      </c>
      <c r="F26" s="26"/>
      <c r="G26" s="9">
        <v>100</v>
      </c>
      <c r="H26" s="10"/>
      <c r="I26" s="89"/>
      <c r="J26" s="7"/>
      <c r="K26" s="10"/>
      <c r="L26" s="91" t="s">
        <v>27</v>
      </c>
      <c r="M26" s="7">
        <v>80</v>
      </c>
      <c r="N26" s="7"/>
      <c r="O26" s="89" t="s">
        <v>27</v>
      </c>
      <c r="P26" s="7">
        <v>10</v>
      </c>
      <c r="Q26" s="10"/>
      <c r="R26" s="91" t="s">
        <v>27</v>
      </c>
      <c r="S26" s="7">
        <v>90</v>
      </c>
      <c r="T26" s="10"/>
    </row>
    <row r="27" spans="1:20" ht="15" customHeight="1" x14ac:dyDescent="0.45">
      <c r="A27" s="71" t="s">
        <v>28</v>
      </c>
      <c r="B27" s="35">
        <f t="shared" si="0"/>
        <v>4970</v>
      </c>
      <c r="C27" s="36">
        <f t="shared" si="1"/>
        <v>0</v>
      </c>
      <c r="D27" s="72" t="s">
        <v>28</v>
      </c>
      <c r="E27" s="35">
        <v>4210</v>
      </c>
      <c r="F27" s="37"/>
      <c r="G27" s="38">
        <v>400</v>
      </c>
      <c r="H27" s="39"/>
      <c r="I27" s="71"/>
      <c r="J27" s="35"/>
      <c r="K27" s="39"/>
      <c r="L27" s="73" t="s">
        <v>28</v>
      </c>
      <c r="M27" s="35">
        <v>160</v>
      </c>
      <c r="N27" s="35"/>
      <c r="O27" s="71" t="s">
        <v>28</v>
      </c>
      <c r="P27" s="35">
        <v>30</v>
      </c>
      <c r="Q27" s="39"/>
      <c r="R27" s="73" t="s">
        <v>28</v>
      </c>
      <c r="S27" s="35">
        <v>170</v>
      </c>
      <c r="T27" s="39"/>
    </row>
    <row r="28" spans="1:20" ht="15" customHeight="1" x14ac:dyDescent="0.45">
      <c r="A28" s="89" t="s">
        <v>29</v>
      </c>
      <c r="B28" s="7">
        <f t="shared" si="0"/>
        <v>2940</v>
      </c>
      <c r="C28" s="8">
        <f t="shared" ref="C28:C56" si="2">SUM(F28,H28,K28,N28,Q28,T28)</f>
        <v>0</v>
      </c>
      <c r="D28" s="90" t="s">
        <v>29</v>
      </c>
      <c r="E28" s="7">
        <v>2440</v>
      </c>
      <c r="F28" s="26"/>
      <c r="G28" s="9">
        <v>10</v>
      </c>
      <c r="H28" s="10"/>
      <c r="I28" s="89"/>
      <c r="J28" s="7"/>
      <c r="K28" s="10"/>
      <c r="L28" s="91" t="s">
        <v>29</v>
      </c>
      <c r="M28" s="7">
        <v>180</v>
      </c>
      <c r="N28" s="7"/>
      <c r="O28" s="89" t="s">
        <v>29</v>
      </c>
      <c r="P28" s="7">
        <v>80</v>
      </c>
      <c r="Q28" s="10"/>
      <c r="R28" s="91" t="s">
        <v>29</v>
      </c>
      <c r="S28" s="7">
        <v>230</v>
      </c>
      <c r="T28" s="10"/>
    </row>
    <row r="29" spans="1:20" ht="15" customHeight="1" x14ac:dyDescent="0.45">
      <c r="A29" s="71" t="s">
        <v>30</v>
      </c>
      <c r="B29" s="35">
        <f t="shared" si="0"/>
        <v>3050</v>
      </c>
      <c r="C29" s="36">
        <f t="shared" si="2"/>
        <v>0</v>
      </c>
      <c r="D29" s="72" t="s">
        <v>30</v>
      </c>
      <c r="E29" s="35">
        <v>2700</v>
      </c>
      <c r="F29" s="37"/>
      <c r="G29" s="38">
        <v>200</v>
      </c>
      <c r="H29" s="39"/>
      <c r="I29" s="71"/>
      <c r="J29" s="35"/>
      <c r="K29" s="39"/>
      <c r="L29" s="73" t="s">
        <v>30</v>
      </c>
      <c r="M29" s="35">
        <v>50</v>
      </c>
      <c r="N29" s="35"/>
      <c r="O29" s="71" t="s">
        <v>30</v>
      </c>
      <c r="P29" s="35">
        <v>40</v>
      </c>
      <c r="Q29" s="39"/>
      <c r="R29" s="73" t="s">
        <v>30</v>
      </c>
      <c r="S29" s="35">
        <v>60</v>
      </c>
      <c r="T29" s="39"/>
    </row>
    <row r="30" spans="1:20" ht="15" customHeight="1" x14ac:dyDescent="0.45">
      <c r="A30" s="89" t="s">
        <v>31</v>
      </c>
      <c r="B30" s="7">
        <f t="shared" si="0"/>
        <v>2040</v>
      </c>
      <c r="C30" s="8">
        <f t="shared" si="2"/>
        <v>0</v>
      </c>
      <c r="D30" s="90" t="s">
        <v>31</v>
      </c>
      <c r="E30" s="7">
        <v>1500</v>
      </c>
      <c r="F30" s="26"/>
      <c r="G30" s="9">
        <v>200</v>
      </c>
      <c r="H30" s="10"/>
      <c r="I30" s="89"/>
      <c r="J30" s="7"/>
      <c r="K30" s="10"/>
      <c r="L30" s="91" t="s">
        <v>31</v>
      </c>
      <c r="M30" s="7">
        <v>110</v>
      </c>
      <c r="N30" s="7"/>
      <c r="O30" s="89" t="s">
        <v>31</v>
      </c>
      <c r="P30" s="7">
        <v>40</v>
      </c>
      <c r="Q30" s="10"/>
      <c r="R30" s="91" t="s">
        <v>31</v>
      </c>
      <c r="S30" s="7">
        <v>190</v>
      </c>
      <c r="T30" s="10"/>
    </row>
    <row r="31" spans="1:20" ht="15" customHeight="1" x14ac:dyDescent="0.45">
      <c r="A31" s="71" t="s">
        <v>32</v>
      </c>
      <c r="B31" s="35">
        <f t="shared" si="0"/>
        <v>1970</v>
      </c>
      <c r="C31" s="36">
        <f t="shared" si="2"/>
        <v>0</v>
      </c>
      <c r="D31" s="72" t="s">
        <v>32</v>
      </c>
      <c r="E31" s="35">
        <v>1450</v>
      </c>
      <c r="F31" s="37"/>
      <c r="G31" s="38">
        <v>500</v>
      </c>
      <c r="H31" s="39"/>
      <c r="I31" s="71"/>
      <c r="J31" s="35"/>
      <c r="K31" s="39"/>
      <c r="L31" s="73"/>
      <c r="M31" s="35"/>
      <c r="N31" s="35"/>
      <c r="O31" s="71" t="s">
        <v>32</v>
      </c>
      <c r="P31" s="35">
        <v>20</v>
      </c>
      <c r="Q31" s="39"/>
      <c r="R31" s="73"/>
      <c r="S31" s="35"/>
      <c r="T31" s="39"/>
    </row>
    <row r="32" spans="1:20" ht="15" customHeight="1" x14ac:dyDescent="0.45">
      <c r="A32" s="89" t="s">
        <v>33</v>
      </c>
      <c r="B32" s="7">
        <f t="shared" si="0"/>
        <v>1120</v>
      </c>
      <c r="C32" s="8">
        <f t="shared" si="2"/>
        <v>0</v>
      </c>
      <c r="D32" s="90" t="s">
        <v>33</v>
      </c>
      <c r="E32" s="7">
        <v>1010</v>
      </c>
      <c r="F32" s="26"/>
      <c r="G32" s="9">
        <v>100</v>
      </c>
      <c r="H32" s="10"/>
      <c r="I32" s="89"/>
      <c r="J32" s="7"/>
      <c r="K32" s="10"/>
      <c r="L32" s="91"/>
      <c r="M32" s="7"/>
      <c r="N32" s="7"/>
      <c r="O32" s="89" t="s">
        <v>33</v>
      </c>
      <c r="P32" s="7">
        <v>10</v>
      </c>
      <c r="Q32" s="10"/>
      <c r="R32" s="91"/>
      <c r="S32" s="7"/>
      <c r="T32" s="10"/>
    </row>
    <row r="33" spans="1:20" ht="15" customHeight="1" x14ac:dyDescent="0.45">
      <c r="A33" s="71" t="s">
        <v>34</v>
      </c>
      <c r="B33" s="35">
        <f t="shared" si="0"/>
        <v>1770</v>
      </c>
      <c r="C33" s="36">
        <f t="shared" si="2"/>
        <v>0</v>
      </c>
      <c r="D33" s="72" t="s">
        <v>34</v>
      </c>
      <c r="E33" s="35">
        <v>1530</v>
      </c>
      <c r="F33" s="37"/>
      <c r="G33" s="38">
        <v>200</v>
      </c>
      <c r="H33" s="39"/>
      <c r="I33" s="71"/>
      <c r="J33" s="35"/>
      <c r="K33" s="39"/>
      <c r="L33" s="73" t="s">
        <v>34</v>
      </c>
      <c r="M33" s="35">
        <v>20</v>
      </c>
      <c r="N33" s="35"/>
      <c r="O33" s="71" t="s">
        <v>34</v>
      </c>
      <c r="P33" s="35">
        <v>10</v>
      </c>
      <c r="Q33" s="39"/>
      <c r="R33" s="73" t="s">
        <v>34</v>
      </c>
      <c r="S33" s="35">
        <v>10</v>
      </c>
      <c r="T33" s="39"/>
    </row>
    <row r="34" spans="1:20" ht="15" customHeight="1" x14ac:dyDescent="0.45">
      <c r="A34" s="89" t="s">
        <v>35</v>
      </c>
      <c r="B34" s="7">
        <f t="shared" si="0"/>
        <v>1650</v>
      </c>
      <c r="C34" s="8">
        <f t="shared" si="2"/>
        <v>0</v>
      </c>
      <c r="D34" s="90" t="s">
        <v>35</v>
      </c>
      <c r="E34" s="7">
        <v>1340</v>
      </c>
      <c r="F34" s="26"/>
      <c r="G34" s="9">
        <v>300</v>
      </c>
      <c r="H34" s="10"/>
      <c r="I34" s="89"/>
      <c r="J34" s="7"/>
      <c r="K34" s="10"/>
      <c r="L34" s="91"/>
      <c r="M34" s="7"/>
      <c r="N34" s="7"/>
      <c r="O34" s="89" t="s">
        <v>35</v>
      </c>
      <c r="P34" s="7">
        <v>10</v>
      </c>
      <c r="Q34" s="10"/>
      <c r="R34" s="91"/>
      <c r="S34" s="7"/>
      <c r="T34" s="10"/>
    </row>
    <row r="35" spans="1:20" ht="15" customHeight="1" x14ac:dyDescent="0.45">
      <c r="A35" s="71" t="s">
        <v>36</v>
      </c>
      <c r="B35" s="35">
        <f t="shared" si="0"/>
        <v>710</v>
      </c>
      <c r="C35" s="36">
        <f t="shared" si="2"/>
        <v>0</v>
      </c>
      <c r="D35" s="72" t="s">
        <v>36</v>
      </c>
      <c r="E35" s="35">
        <v>700</v>
      </c>
      <c r="F35" s="37"/>
      <c r="G35" s="38"/>
      <c r="H35" s="39"/>
      <c r="I35" s="71"/>
      <c r="J35" s="35"/>
      <c r="K35" s="39"/>
      <c r="L35" s="73"/>
      <c r="M35" s="35"/>
      <c r="N35" s="35"/>
      <c r="O35" s="71" t="s">
        <v>36</v>
      </c>
      <c r="P35" s="35">
        <v>10</v>
      </c>
      <c r="Q35" s="39"/>
      <c r="R35" s="73"/>
      <c r="S35" s="35"/>
      <c r="T35" s="39"/>
    </row>
    <row r="36" spans="1:20" ht="15" customHeight="1" x14ac:dyDescent="0.45">
      <c r="A36" s="89" t="s">
        <v>37</v>
      </c>
      <c r="B36" s="7">
        <f t="shared" si="0"/>
        <v>2260</v>
      </c>
      <c r="C36" s="8">
        <f t="shared" si="2"/>
        <v>0</v>
      </c>
      <c r="D36" s="90" t="s">
        <v>37</v>
      </c>
      <c r="E36" s="7">
        <v>2250</v>
      </c>
      <c r="F36" s="26"/>
      <c r="G36" s="9"/>
      <c r="H36" s="10"/>
      <c r="I36" s="89"/>
      <c r="J36" s="7"/>
      <c r="K36" s="10"/>
      <c r="L36" s="91"/>
      <c r="M36" s="7"/>
      <c r="N36" s="7"/>
      <c r="O36" s="89" t="s">
        <v>37</v>
      </c>
      <c r="P36" s="7">
        <v>10</v>
      </c>
      <c r="Q36" s="10"/>
      <c r="R36" s="91"/>
      <c r="S36" s="7"/>
      <c r="T36" s="10"/>
    </row>
    <row r="37" spans="1:20" ht="15" customHeight="1" x14ac:dyDescent="0.45">
      <c r="A37" s="71" t="s">
        <v>38</v>
      </c>
      <c r="B37" s="35">
        <f t="shared" si="0"/>
        <v>4260</v>
      </c>
      <c r="C37" s="36">
        <f t="shared" si="2"/>
        <v>0</v>
      </c>
      <c r="D37" s="72" t="s">
        <v>38</v>
      </c>
      <c r="E37" s="35">
        <v>4190</v>
      </c>
      <c r="F37" s="37"/>
      <c r="G37" s="38">
        <v>30</v>
      </c>
      <c r="H37" s="39"/>
      <c r="I37" s="71"/>
      <c r="J37" s="35"/>
      <c r="K37" s="39"/>
      <c r="L37" s="73" t="s">
        <v>38</v>
      </c>
      <c r="M37" s="35">
        <v>10</v>
      </c>
      <c r="N37" s="35"/>
      <c r="O37" s="71" t="s">
        <v>38</v>
      </c>
      <c r="P37" s="35">
        <v>20</v>
      </c>
      <c r="Q37" s="39"/>
      <c r="R37" s="73" t="s">
        <v>38</v>
      </c>
      <c r="S37" s="35">
        <v>10</v>
      </c>
      <c r="T37" s="39"/>
    </row>
    <row r="38" spans="1:20" ht="15" customHeight="1" x14ac:dyDescent="0.45">
      <c r="A38" s="89" t="s">
        <v>65</v>
      </c>
      <c r="B38" s="7">
        <f t="shared" si="0"/>
        <v>2160</v>
      </c>
      <c r="C38" s="8">
        <f t="shared" si="2"/>
        <v>0</v>
      </c>
      <c r="D38" s="90" t="s">
        <v>65</v>
      </c>
      <c r="E38" s="7">
        <v>1950</v>
      </c>
      <c r="F38" s="26"/>
      <c r="G38" s="9">
        <v>150</v>
      </c>
      <c r="H38" s="10"/>
      <c r="I38" s="89"/>
      <c r="J38" s="7"/>
      <c r="K38" s="10"/>
      <c r="L38" s="91" t="s">
        <v>65</v>
      </c>
      <c r="M38" s="7">
        <v>30</v>
      </c>
      <c r="N38" s="7"/>
      <c r="O38" s="89"/>
      <c r="P38" s="7"/>
      <c r="Q38" s="10"/>
      <c r="R38" s="91" t="s">
        <v>65</v>
      </c>
      <c r="S38" s="7">
        <v>30</v>
      </c>
      <c r="T38" s="10"/>
    </row>
    <row r="39" spans="1:20" ht="15" customHeight="1" x14ac:dyDescent="0.45">
      <c r="A39" s="71" t="s">
        <v>39</v>
      </c>
      <c r="B39" s="35">
        <f t="shared" si="0"/>
        <v>2270</v>
      </c>
      <c r="C39" s="36">
        <f t="shared" si="2"/>
        <v>0</v>
      </c>
      <c r="D39" s="72" t="s">
        <v>39</v>
      </c>
      <c r="E39" s="35">
        <v>2150</v>
      </c>
      <c r="F39" s="37"/>
      <c r="G39" s="38">
        <v>10</v>
      </c>
      <c r="H39" s="39"/>
      <c r="I39" s="71"/>
      <c r="J39" s="35"/>
      <c r="K39" s="39"/>
      <c r="L39" s="73" t="s">
        <v>39</v>
      </c>
      <c r="M39" s="35">
        <v>60</v>
      </c>
      <c r="N39" s="35"/>
      <c r="O39" s="71" t="s">
        <v>39</v>
      </c>
      <c r="P39" s="35">
        <v>10</v>
      </c>
      <c r="Q39" s="39"/>
      <c r="R39" s="73" t="s">
        <v>39</v>
      </c>
      <c r="S39" s="35">
        <v>40</v>
      </c>
      <c r="T39" s="39"/>
    </row>
    <row r="40" spans="1:20" ht="15" customHeight="1" x14ac:dyDescent="0.45">
      <c r="A40" s="89" t="s">
        <v>40</v>
      </c>
      <c r="B40" s="7">
        <f t="shared" si="0"/>
        <v>1200</v>
      </c>
      <c r="C40" s="8">
        <f t="shared" si="2"/>
        <v>0</v>
      </c>
      <c r="D40" s="90" t="s">
        <v>40</v>
      </c>
      <c r="E40" s="7">
        <v>940</v>
      </c>
      <c r="F40" s="26"/>
      <c r="G40" s="9">
        <v>200</v>
      </c>
      <c r="H40" s="10"/>
      <c r="I40" s="89" t="s">
        <v>40</v>
      </c>
      <c r="J40" s="7">
        <v>10</v>
      </c>
      <c r="K40" s="10"/>
      <c r="L40" s="91" t="s">
        <v>40</v>
      </c>
      <c r="M40" s="7">
        <v>30</v>
      </c>
      <c r="N40" s="7"/>
      <c r="O40" s="89"/>
      <c r="P40" s="7"/>
      <c r="Q40" s="10"/>
      <c r="R40" s="91" t="s">
        <v>40</v>
      </c>
      <c r="S40" s="7">
        <v>20</v>
      </c>
      <c r="T40" s="10"/>
    </row>
    <row r="41" spans="1:20" ht="15" customHeight="1" x14ac:dyDescent="0.45">
      <c r="A41" s="71" t="s">
        <v>41</v>
      </c>
      <c r="B41" s="35">
        <f t="shared" si="0"/>
        <v>1310</v>
      </c>
      <c r="C41" s="36">
        <f t="shared" si="2"/>
        <v>0</v>
      </c>
      <c r="D41" s="72" t="s">
        <v>41</v>
      </c>
      <c r="E41" s="35">
        <v>1170</v>
      </c>
      <c r="F41" s="37"/>
      <c r="G41" s="38">
        <v>50</v>
      </c>
      <c r="H41" s="39"/>
      <c r="I41" s="71" t="s">
        <v>41</v>
      </c>
      <c r="J41" s="35">
        <v>10</v>
      </c>
      <c r="K41" s="39"/>
      <c r="L41" s="73" t="s">
        <v>41</v>
      </c>
      <c r="M41" s="35">
        <v>50</v>
      </c>
      <c r="N41" s="35"/>
      <c r="O41" s="71" t="s">
        <v>41</v>
      </c>
      <c r="P41" s="35">
        <v>10</v>
      </c>
      <c r="Q41" s="39"/>
      <c r="R41" s="73" t="s">
        <v>41</v>
      </c>
      <c r="S41" s="35">
        <v>20</v>
      </c>
      <c r="T41" s="39"/>
    </row>
    <row r="42" spans="1:20" ht="15" customHeight="1" x14ac:dyDescent="0.45">
      <c r="A42" s="89" t="s">
        <v>42</v>
      </c>
      <c r="B42" s="7">
        <f t="shared" si="0"/>
        <v>2800</v>
      </c>
      <c r="C42" s="8">
        <f t="shared" si="2"/>
        <v>0</v>
      </c>
      <c r="D42" s="90" t="s">
        <v>42</v>
      </c>
      <c r="E42" s="7">
        <v>2790</v>
      </c>
      <c r="F42" s="26"/>
      <c r="G42" s="9">
        <v>10</v>
      </c>
      <c r="H42" s="10"/>
      <c r="I42" s="89"/>
      <c r="J42" s="7"/>
      <c r="K42" s="10"/>
      <c r="L42" s="91"/>
      <c r="M42" s="7"/>
      <c r="N42" s="7"/>
      <c r="O42" s="89"/>
      <c r="P42" s="7"/>
      <c r="Q42" s="10"/>
      <c r="R42" s="91"/>
      <c r="S42" s="7"/>
      <c r="T42" s="10"/>
    </row>
    <row r="43" spans="1:20" ht="15" customHeight="1" x14ac:dyDescent="0.45">
      <c r="A43" s="71" t="s">
        <v>43</v>
      </c>
      <c r="B43" s="35">
        <f t="shared" si="0"/>
        <v>2020</v>
      </c>
      <c r="C43" s="36">
        <f t="shared" si="2"/>
        <v>0</v>
      </c>
      <c r="D43" s="72" t="s">
        <v>43</v>
      </c>
      <c r="E43" s="35">
        <v>2010</v>
      </c>
      <c r="F43" s="37"/>
      <c r="G43" s="38">
        <v>10</v>
      </c>
      <c r="H43" s="39"/>
      <c r="I43" s="71"/>
      <c r="J43" s="35"/>
      <c r="K43" s="39"/>
      <c r="L43" s="73"/>
      <c r="M43" s="35"/>
      <c r="N43" s="35"/>
      <c r="O43" s="71"/>
      <c r="P43" s="35"/>
      <c r="Q43" s="39"/>
      <c r="R43" s="73"/>
      <c r="S43" s="35"/>
      <c r="T43" s="39"/>
    </row>
    <row r="44" spans="1:20" ht="15" customHeight="1" x14ac:dyDescent="0.45">
      <c r="A44" s="89" t="s">
        <v>63</v>
      </c>
      <c r="B44" s="7">
        <f t="shared" si="0"/>
        <v>1650</v>
      </c>
      <c r="C44" s="8">
        <f t="shared" si="2"/>
        <v>0</v>
      </c>
      <c r="D44" s="90" t="s">
        <v>63</v>
      </c>
      <c r="E44" s="7">
        <v>1620</v>
      </c>
      <c r="F44" s="26"/>
      <c r="G44" s="9">
        <v>10</v>
      </c>
      <c r="H44" s="10"/>
      <c r="I44" s="89"/>
      <c r="J44" s="7"/>
      <c r="K44" s="10"/>
      <c r="L44" s="91"/>
      <c r="M44" s="7"/>
      <c r="N44" s="7"/>
      <c r="O44" s="89" t="s">
        <v>63</v>
      </c>
      <c r="P44" s="7">
        <v>20</v>
      </c>
      <c r="Q44" s="10"/>
      <c r="R44" s="91"/>
      <c r="S44" s="7"/>
      <c r="T44" s="10"/>
    </row>
    <row r="45" spans="1:20" ht="15" customHeight="1" x14ac:dyDescent="0.45">
      <c r="A45" s="71" t="s">
        <v>44</v>
      </c>
      <c r="B45" s="35">
        <f t="shared" si="0"/>
        <v>3240</v>
      </c>
      <c r="C45" s="36">
        <f t="shared" si="2"/>
        <v>0</v>
      </c>
      <c r="D45" s="72" t="s">
        <v>44</v>
      </c>
      <c r="E45" s="35">
        <v>3120</v>
      </c>
      <c r="F45" s="37"/>
      <c r="G45" s="38">
        <v>100</v>
      </c>
      <c r="H45" s="39"/>
      <c r="I45" s="71"/>
      <c r="J45" s="35"/>
      <c r="K45" s="39"/>
      <c r="L45" s="73"/>
      <c r="M45" s="35"/>
      <c r="N45" s="35"/>
      <c r="O45" s="71" t="s">
        <v>44</v>
      </c>
      <c r="P45" s="35">
        <v>20</v>
      </c>
      <c r="Q45" s="39"/>
      <c r="R45" s="73"/>
      <c r="S45" s="35"/>
      <c r="T45" s="39"/>
    </row>
    <row r="46" spans="1:20" ht="15" customHeight="1" x14ac:dyDescent="0.45">
      <c r="A46" s="92" t="s">
        <v>45</v>
      </c>
      <c r="B46" s="7">
        <f t="shared" si="0"/>
        <v>1950</v>
      </c>
      <c r="C46" s="8">
        <f t="shared" si="2"/>
        <v>0</v>
      </c>
      <c r="D46" s="93" t="s">
        <v>45</v>
      </c>
      <c r="E46" s="7">
        <v>1720</v>
      </c>
      <c r="F46" s="26"/>
      <c r="G46" s="9">
        <v>200</v>
      </c>
      <c r="H46" s="10"/>
      <c r="I46" s="92"/>
      <c r="J46" s="7"/>
      <c r="K46" s="10"/>
      <c r="L46" s="94"/>
      <c r="M46" s="7"/>
      <c r="N46" s="7"/>
      <c r="O46" s="92" t="s">
        <v>45</v>
      </c>
      <c r="P46" s="7">
        <v>30</v>
      </c>
      <c r="Q46" s="10"/>
      <c r="R46" s="94"/>
      <c r="S46" s="7"/>
      <c r="T46" s="10"/>
    </row>
    <row r="47" spans="1:20" ht="15" customHeight="1" x14ac:dyDescent="0.45">
      <c r="A47" s="74" t="s">
        <v>46</v>
      </c>
      <c r="B47" s="35">
        <f t="shared" si="0"/>
        <v>610</v>
      </c>
      <c r="C47" s="36">
        <f t="shared" si="2"/>
        <v>0</v>
      </c>
      <c r="D47" s="75" t="s">
        <v>46</v>
      </c>
      <c r="E47" s="35">
        <v>550</v>
      </c>
      <c r="F47" s="37"/>
      <c r="G47" s="38">
        <v>50</v>
      </c>
      <c r="H47" s="39"/>
      <c r="I47" s="74"/>
      <c r="J47" s="35"/>
      <c r="K47" s="39"/>
      <c r="L47" s="76"/>
      <c r="M47" s="35"/>
      <c r="N47" s="35"/>
      <c r="O47" s="74" t="s">
        <v>46</v>
      </c>
      <c r="P47" s="35">
        <v>10</v>
      </c>
      <c r="Q47" s="39"/>
      <c r="R47" s="76"/>
      <c r="S47" s="35"/>
      <c r="T47" s="39"/>
    </row>
    <row r="48" spans="1:20" ht="15" customHeight="1" x14ac:dyDescent="0.45">
      <c r="A48" s="92" t="s">
        <v>47</v>
      </c>
      <c r="B48" s="7">
        <f t="shared" si="0"/>
        <v>1770</v>
      </c>
      <c r="C48" s="8">
        <f t="shared" si="2"/>
        <v>0</v>
      </c>
      <c r="D48" s="93" t="s">
        <v>47</v>
      </c>
      <c r="E48" s="7">
        <v>1740</v>
      </c>
      <c r="F48" s="26"/>
      <c r="G48" s="9">
        <v>10</v>
      </c>
      <c r="H48" s="10"/>
      <c r="I48" s="92"/>
      <c r="J48" s="7"/>
      <c r="K48" s="10"/>
      <c r="L48" s="94"/>
      <c r="M48" s="7"/>
      <c r="N48" s="7"/>
      <c r="O48" s="92" t="s">
        <v>47</v>
      </c>
      <c r="P48" s="7">
        <v>20</v>
      </c>
      <c r="Q48" s="10"/>
      <c r="R48" s="94"/>
      <c r="S48" s="7"/>
      <c r="T48" s="10"/>
    </row>
    <row r="49" spans="1:20" ht="15" customHeight="1" x14ac:dyDescent="0.45">
      <c r="A49" s="74" t="s">
        <v>48</v>
      </c>
      <c r="B49" s="35">
        <f t="shared" si="0"/>
        <v>1430</v>
      </c>
      <c r="C49" s="36">
        <f t="shared" si="2"/>
        <v>0</v>
      </c>
      <c r="D49" s="75" t="s">
        <v>48</v>
      </c>
      <c r="E49" s="35">
        <v>1370</v>
      </c>
      <c r="F49" s="37"/>
      <c r="G49" s="38">
        <v>10</v>
      </c>
      <c r="H49" s="39"/>
      <c r="I49" s="74"/>
      <c r="J49" s="35"/>
      <c r="K49" s="39"/>
      <c r="L49" s="76"/>
      <c r="M49" s="35"/>
      <c r="N49" s="35"/>
      <c r="O49" s="74" t="s">
        <v>48</v>
      </c>
      <c r="P49" s="35">
        <v>50</v>
      </c>
      <c r="Q49" s="39"/>
      <c r="R49" s="76"/>
      <c r="S49" s="35"/>
      <c r="T49" s="39"/>
    </row>
    <row r="50" spans="1:20" ht="15" customHeight="1" x14ac:dyDescent="0.45">
      <c r="A50" s="92" t="s">
        <v>49</v>
      </c>
      <c r="B50" s="7">
        <f t="shared" si="0"/>
        <v>1330</v>
      </c>
      <c r="C50" s="8">
        <f t="shared" si="2"/>
        <v>0</v>
      </c>
      <c r="D50" s="93" t="s">
        <v>49</v>
      </c>
      <c r="E50" s="7">
        <v>1310</v>
      </c>
      <c r="F50" s="26"/>
      <c r="G50" s="9"/>
      <c r="H50" s="10"/>
      <c r="I50" s="92"/>
      <c r="J50" s="7"/>
      <c r="K50" s="10"/>
      <c r="L50" s="94"/>
      <c r="M50" s="7"/>
      <c r="N50" s="7"/>
      <c r="O50" s="92" t="s">
        <v>49</v>
      </c>
      <c r="P50" s="7">
        <v>20</v>
      </c>
      <c r="Q50" s="10"/>
      <c r="R50" s="94"/>
      <c r="S50" s="7"/>
      <c r="T50" s="10"/>
    </row>
    <row r="51" spans="1:20" ht="15" customHeight="1" x14ac:dyDescent="0.45">
      <c r="A51" s="74" t="s">
        <v>50</v>
      </c>
      <c r="B51" s="35">
        <f t="shared" si="0"/>
        <v>850</v>
      </c>
      <c r="C51" s="36">
        <f t="shared" si="2"/>
        <v>0</v>
      </c>
      <c r="D51" s="75" t="s">
        <v>50</v>
      </c>
      <c r="E51" s="35">
        <v>840</v>
      </c>
      <c r="F51" s="37"/>
      <c r="G51" s="38">
        <v>10</v>
      </c>
      <c r="H51" s="39"/>
      <c r="I51" s="74"/>
      <c r="J51" s="35"/>
      <c r="K51" s="39"/>
      <c r="L51" s="76"/>
      <c r="M51" s="35"/>
      <c r="N51" s="35"/>
      <c r="O51" s="74"/>
      <c r="P51" s="35"/>
      <c r="Q51" s="39"/>
      <c r="R51" s="76"/>
      <c r="S51" s="35"/>
      <c r="T51" s="39"/>
    </row>
    <row r="52" spans="1:20" ht="15" customHeight="1" x14ac:dyDescent="0.45">
      <c r="A52" s="92" t="s">
        <v>51</v>
      </c>
      <c r="B52" s="7">
        <f t="shared" si="0"/>
        <v>2220</v>
      </c>
      <c r="C52" s="8">
        <f t="shared" si="2"/>
        <v>0</v>
      </c>
      <c r="D52" s="93" t="s">
        <v>51</v>
      </c>
      <c r="E52" s="7">
        <v>2210</v>
      </c>
      <c r="F52" s="26"/>
      <c r="G52" s="9">
        <v>10</v>
      </c>
      <c r="H52" s="10"/>
      <c r="I52" s="92"/>
      <c r="J52" s="7"/>
      <c r="K52" s="10"/>
      <c r="L52" s="94"/>
      <c r="M52" s="7"/>
      <c r="N52" s="7"/>
      <c r="O52" s="92"/>
      <c r="P52" s="7"/>
      <c r="Q52" s="10"/>
      <c r="R52" s="94"/>
      <c r="S52" s="7"/>
      <c r="T52" s="10"/>
    </row>
    <row r="53" spans="1:20" ht="15" customHeight="1" x14ac:dyDescent="0.45">
      <c r="A53" s="74" t="s">
        <v>53</v>
      </c>
      <c r="B53" s="35">
        <f t="shared" si="0"/>
        <v>3780</v>
      </c>
      <c r="C53" s="36">
        <f t="shared" si="2"/>
        <v>0</v>
      </c>
      <c r="D53" s="75" t="s">
        <v>53</v>
      </c>
      <c r="E53" s="35">
        <v>3390</v>
      </c>
      <c r="F53" s="37"/>
      <c r="G53" s="38">
        <v>100</v>
      </c>
      <c r="H53" s="39"/>
      <c r="I53" s="74" t="s">
        <v>53</v>
      </c>
      <c r="J53" s="35">
        <v>80</v>
      </c>
      <c r="K53" s="39"/>
      <c r="L53" s="76" t="s">
        <v>53</v>
      </c>
      <c r="M53" s="35">
        <v>100</v>
      </c>
      <c r="N53" s="35"/>
      <c r="O53" s="74" t="s">
        <v>53</v>
      </c>
      <c r="P53" s="35">
        <v>10</v>
      </c>
      <c r="Q53" s="39"/>
      <c r="R53" s="76" t="s">
        <v>53</v>
      </c>
      <c r="S53" s="35">
        <v>100</v>
      </c>
      <c r="T53" s="39"/>
    </row>
    <row r="54" spans="1:20" ht="15" customHeight="1" x14ac:dyDescent="0.45">
      <c r="A54" s="92" t="s">
        <v>52</v>
      </c>
      <c r="B54" s="7">
        <f t="shared" si="0"/>
        <v>2060</v>
      </c>
      <c r="C54" s="8">
        <f t="shared" si="2"/>
        <v>0</v>
      </c>
      <c r="D54" s="93" t="s">
        <v>52</v>
      </c>
      <c r="E54" s="7">
        <v>1880</v>
      </c>
      <c r="F54" s="26"/>
      <c r="G54" s="9">
        <v>50</v>
      </c>
      <c r="H54" s="10"/>
      <c r="I54" s="92" t="s">
        <v>52</v>
      </c>
      <c r="J54" s="7">
        <v>30</v>
      </c>
      <c r="K54" s="10"/>
      <c r="L54" s="94" t="s">
        <v>52</v>
      </c>
      <c r="M54" s="7">
        <v>60</v>
      </c>
      <c r="N54" s="7"/>
      <c r="O54" s="92" t="s">
        <v>52</v>
      </c>
      <c r="P54" s="7">
        <v>10</v>
      </c>
      <c r="Q54" s="10"/>
      <c r="R54" s="94" t="s">
        <v>52</v>
      </c>
      <c r="S54" s="7">
        <v>30</v>
      </c>
      <c r="T54" s="10"/>
    </row>
    <row r="55" spans="1:20" ht="15" customHeight="1" x14ac:dyDescent="0.45">
      <c r="A55" s="74" t="s">
        <v>54</v>
      </c>
      <c r="B55" s="35">
        <f t="shared" si="0"/>
        <v>1470</v>
      </c>
      <c r="C55" s="36">
        <f t="shared" si="2"/>
        <v>0</v>
      </c>
      <c r="D55" s="75" t="s">
        <v>54</v>
      </c>
      <c r="E55" s="35">
        <v>1350</v>
      </c>
      <c r="F55" s="37"/>
      <c r="G55" s="38">
        <v>50</v>
      </c>
      <c r="H55" s="39"/>
      <c r="I55" s="74" t="s">
        <v>54</v>
      </c>
      <c r="J55" s="35">
        <v>40</v>
      </c>
      <c r="K55" s="39"/>
      <c r="L55" s="76" t="s">
        <v>54</v>
      </c>
      <c r="M55" s="35">
        <v>30</v>
      </c>
      <c r="N55" s="35"/>
      <c r="O55" s="74"/>
      <c r="P55" s="35"/>
      <c r="Q55" s="39"/>
      <c r="R55" s="76"/>
      <c r="S55" s="35"/>
      <c r="T55" s="39"/>
    </row>
    <row r="56" spans="1:20" ht="15" customHeight="1" x14ac:dyDescent="0.45">
      <c r="A56" s="92" t="s">
        <v>55</v>
      </c>
      <c r="B56" s="7">
        <f t="shared" si="0"/>
        <v>620</v>
      </c>
      <c r="C56" s="8">
        <f t="shared" si="2"/>
        <v>0</v>
      </c>
      <c r="D56" s="93" t="s">
        <v>55</v>
      </c>
      <c r="E56" s="7">
        <v>600</v>
      </c>
      <c r="F56" s="26"/>
      <c r="G56" s="9"/>
      <c r="H56" s="10"/>
      <c r="I56" s="92" t="s">
        <v>55</v>
      </c>
      <c r="J56" s="7">
        <v>10</v>
      </c>
      <c r="K56" s="10"/>
      <c r="L56" s="94"/>
      <c r="M56" s="7"/>
      <c r="N56" s="7"/>
      <c r="O56" s="92"/>
      <c r="P56" s="7"/>
      <c r="Q56" s="10"/>
      <c r="R56" s="94" t="s">
        <v>55</v>
      </c>
      <c r="S56" s="7">
        <v>10</v>
      </c>
      <c r="T56" s="10"/>
    </row>
    <row r="57" spans="1:20" ht="15" customHeight="1" thickBot="1" x14ac:dyDescent="0.5">
      <c r="A57" s="112"/>
      <c r="B57" s="113"/>
      <c r="C57" s="114">
        <f t="shared" si="1"/>
        <v>0</v>
      </c>
      <c r="D57" s="115"/>
      <c r="E57" s="113"/>
      <c r="F57" s="116"/>
      <c r="G57" s="117"/>
      <c r="H57" s="118"/>
      <c r="I57" s="112"/>
      <c r="J57" s="113"/>
      <c r="K57" s="118"/>
      <c r="L57" s="119"/>
      <c r="M57" s="113"/>
      <c r="N57" s="113"/>
      <c r="O57" s="112"/>
      <c r="P57" s="113"/>
      <c r="Q57" s="118"/>
      <c r="R57" s="119"/>
      <c r="S57" s="113"/>
      <c r="T57" s="118"/>
    </row>
    <row r="58" spans="1:20" ht="12" customHeight="1" x14ac:dyDescent="0.15">
      <c r="A58" s="77" t="s">
        <v>59</v>
      </c>
      <c r="B58" s="52"/>
      <c r="C58" s="52"/>
      <c r="D58" s="79" t="s">
        <v>109</v>
      </c>
      <c r="E58" s="79"/>
      <c r="F58" s="79"/>
      <c r="G58" s="79"/>
      <c r="H58" s="79"/>
      <c r="I58" s="79"/>
      <c r="J58" s="79"/>
      <c r="L58" s="140" t="s">
        <v>71</v>
      </c>
      <c r="M58" s="140"/>
      <c r="N58" s="140"/>
      <c r="O58" s="140"/>
      <c r="P58" s="140"/>
      <c r="Q58" s="140"/>
      <c r="R58" s="140"/>
      <c r="S58" s="140"/>
      <c r="T58" s="140"/>
    </row>
    <row r="59" spans="1:20" ht="12" customHeight="1" x14ac:dyDescent="0.15">
      <c r="A59" s="52"/>
      <c r="B59" s="52"/>
      <c r="C59" s="52"/>
      <c r="D59" s="79" t="s">
        <v>66</v>
      </c>
      <c r="E59" s="79"/>
      <c r="F59" s="79"/>
      <c r="G59" s="79"/>
      <c r="H59" s="79"/>
      <c r="I59" s="79"/>
      <c r="J59" s="79"/>
      <c r="L59" s="79" t="s">
        <v>60</v>
      </c>
    </row>
    <row r="60" spans="1:20" ht="12" customHeight="1" x14ac:dyDescent="0.15">
      <c r="A60" s="52"/>
      <c r="B60" s="52"/>
      <c r="C60" s="52"/>
      <c r="D60" s="78"/>
      <c r="E60" s="79"/>
      <c r="F60" s="79"/>
      <c r="G60" s="79"/>
      <c r="H60" s="79"/>
      <c r="I60" s="79"/>
      <c r="J60" s="79"/>
      <c r="K60" s="78"/>
      <c r="S60" s="120">
        <v>45931</v>
      </c>
      <c r="T60" s="120"/>
    </row>
    <row r="61" spans="1:20" ht="6" customHeight="1" thickBot="1" x14ac:dyDescent="0.2">
      <c r="A61" s="52"/>
      <c r="B61" s="52"/>
      <c r="C61" s="52"/>
      <c r="D61" s="78"/>
      <c r="E61" s="79"/>
      <c r="F61" s="79"/>
      <c r="G61" s="79"/>
      <c r="H61" s="79"/>
      <c r="I61" s="79"/>
      <c r="J61" s="79"/>
      <c r="K61" s="78"/>
      <c r="S61" s="98"/>
      <c r="T61" s="98"/>
    </row>
    <row r="62" spans="1:20" ht="15" customHeight="1" thickBot="1" x14ac:dyDescent="0.5">
      <c r="A62" s="127" t="s">
        <v>64</v>
      </c>
      <c r="B62" s="124"/>
      <c r="C62" s="124"/>
      <c r="D62" s="128" t="s">
        <v>6</v>
      </c>
      <c r="E62" s="124"/>
      <c r="F62" s="129"/>
      <c r="G62" s="130" t="s">
        <v>69</v>
      </c>
      <c r="H62" s="131"/>
      <c r="I62" s="127" t="s">
        <v>7</v>
      </c>
      <c r="J62" s="124"/>
      <c r="K62" s="125"/>
      <c r="L62" s="124" t="s">
        <v>8</v>
      </c>
      <c r="M62" s="124"/>
      <c r="N62" s="124"/>
      <c r="O62" s="127" t="s">
        <v>9</v>
      </c>
      <c r="P62" s="124"/>
      <c r="Q62" s="125"/>
      <c r="R62" s="124" t="s">
        <v>10</v>
      </c>
      <c r="S62" s="124"/>
      <c r="T62" s="125"/>
    </row>
    <row r="63" spans="1:20" ht="15" customHeight="1" thickBot="1" x14ac:dyDescent="0.5">
      <c r="A63" s="68" t="s">
        <v>13</v>
      </c>
      <c r="B63" s="2" t="s">
        <v>14</v>
      </c>
      <c r="C63" s="4" t="s">
        <v>4</v>
      </c>
      <c r="D63" s="99" t="s">
        <v>13</v>
      </c>
      <c r="E63" s="19" t="s">
        <v>14</v>
      </c>
      <c r="F63" s="20" t="s">
        <v>4</v>
      </c>
      <c r="G63" s="21" t="s">
        <v>14</v>
      </c>
      <c r="H63" s="22" t="s">
        <v>4</v>
      </c>
      <c r="I63" s="100" t="s">
        <v>13</v>
      </c>
      <c r="J63" s="19" t="s">
        <v>14</v>
      </c>
      <c r="K63" s="22" t="s">
        <v>4</v>
      </c>
      <c r="L63" s="101" t="s">
        <v>13</v>
      </c>
      <c r="M63" s="19" t="s">
        <v>14</v>
      </c>
      <c r="N63" s="20" t="s">
        <v>4</v>
      </c>
      <c r="O63" s="100" t="s">
        <v>13</v>
      </c>
      <c r="P63" s="19" t="s">
        <v>14</v>
      </c>
      <c r="Q63" s="22" t="s">
        <v>4</v>
      </c>
      <c r="R63" s="101" t="s">
        <v>13</v>
      </c>
      <c r="S63" s="19" t="s">
        <v>14</v>
      </c>
      <c r="T63" s="22" t="s">
        <v>4</v>
      </c>
    </row>
    <row r="64" spans="1:20" ht="15" customHeight="1" thickBot="1" x14ac:dyDescent="0.5">
      <c r="A64" s="89"/>
      <c r="B64" s="7"/>
      <c r="C64" s="8">
        <f>SUM(F64,K64,N64,Q64,T64)</f>
        <v>0</v>
      </c>
      <c r="D64" s="121" t="s">
        <v>84</v>
      </c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3"/>
    </row>
    <row r="65" spans="1:20" ht="15" customHeight="1" x14ac:dyDescent="0.45">
      <c r="A65" s="89"/>
      <c r="B65" s="7"/>
      <c r="C65" s="8"/>
      <c r="D65" s="90"/>
      <c r="E65" s="7"/>
      <c r="F65" s="7"/>
      <c r="G65" s="9"/>
      <c r="H65" s="10"/>
      <c r="I65" s="89" t="s">
        <v>51</v>
      </c>
      <c r="J65" s="7">
        <v>30</v>
      </c>
      <c r="K65" s="10"/>
      <c r="L65" s="91" t="s">
        <v>52</v>
      </c>
      <c r="M65" s="7">
        <v>180</v>
      </c>
      <c r="N65" s="7"/>
      <c r="O65" s="89" t="s">
        <v>89</v>
      </c>
      <c r="P65" s="7">
        <v>30</v>
      </c>
      <c r="Q65" s="10"/>
      <c r="R65" s="91" t="s">
        <v>90</v>
      </c>
      <c r="S65" s="7">
        <v>140</v>
      </c>
      <c r="T65" s="10"/>
    </row>
    <row r="66" spans="1:20" ht="15" customHeight="1" x14ac:dyDescent="0.45">
      <c r="A66" s="71"/>
      <c r="B66" s="35"/>
      <c r="C66" s="36"/>
      <c r="D66" s="72"/>
      <c r="E66" s="35"/>
      <c r="F66" s="35"/>
      <c r="G66" s="38"/>
      <c r="H66" s="39"/>
      <c r="I66" s="71" t="s">
        <v>49</v>
      </c>
      <c r="J66" s="35">
        <v>330</v>
      </c>
      <c r="K66" s="39"/>
      <c r="L66" s="73" t="s">
        <v>73</v>
      </c>
      <c r="M66" s="35">
        <v>440</v>
      </c>
      <c r="N66" s="35"/>
      <c r="O66" s="71"/>
      <c r="P66" s="35"/>
      <c r="Q66" s="39"/>
      <c r="R66" s="73" t="s">
        <v>91</v>
      </c>
      <c r="S66" s="35">
        <v>250</v>
      </c>
      <c r="T66" s="39"/>
    </row>
    <row r="67" spans="1:20" ht="15" customHeight="1" x14ac:dyDescent="0.45">
      <c r="A67" s="89"/>
      <c r="B67" s="7"/>
      <c r="C67" s="8"/>
      <c r="D67" s="90"/>
      <c r="E67" s="7"/>
      <c r="F67" s="7"/>
      <c r="G67" s="9"/>
      <c r="H67" s="10"/>
      <c r="I67" s="89" t="s">
        <v>72</v>
      </c>
      <c r="J67" s="7">
        <v>180</v>
      </c>
      <c r="K67" s="10"/>
      <c r="L67" s="91" t="s">
        <v>85</v>
      </c>
      <c r="M67" s="7">
        <v>270</v>
      </c>
      <c r="N67" s="7"/>
      <c r="O67" s="89"/>
      <c r="P67" s="7"/>
      <c r="Q67" s="10"/>
      <c r="R67" s="91" t="s">
        <v>92</v>
      </c>
      <c r="S67" s="7">
        <v>270</v>
      </c>
      <c r="T67" s="10"/>
    </row>
    <row r="68" spans="1:20" ht="15" customHeight="1" x14ac:dyDescent="0.45">
      <c r="A68" s="71"/>
      <c r="B68" s="35"/>
      <c r="C68" s="36"/>
      <c r="D68" s="72"/>
      <c r="E68" s="35"/>
      <c r="F68" s="35"/>
      <c r="G68" s="38"/>
      <c r="H68" s="39"/>
      <c r="I68" s="71" t="s">
        <v>47</v>
      </c>
      <c r="J68" s="35">
        <v>60</v>
      </c>
      <c r="K68" s="39"/>
      <c r="L68" s="73" t="s">
        <v>86</v>
      </c>
      <c r="M68" s="35">
        <v>440</v>
      </c>
      <c r="N68" s="35"/>
      <c r="O68" s="71"/>
      <c r="P68" s="35"/>
      <c r="Q68" s="39"/>
      <c r="R68" s="73" t="s">
        <v>93</v>
      </c>
      <c r="S68" s="35">
        <v>560</v>
      </c>
      <c r="T68" s="39"/>
    </row>
    <row r="69" spans="1:20" ht="15" customHeight="1" x14ac:dyDescent="0.45">
      <c r="A69" s="89"/>
      <c r="B69" s="7"/>
      <c r="C69" s="8"/>
      <c r="D69" s="90"/>
      <c r="E69" s="7"/>
      <c r="F69" s="7"/>
      <c r="G69" s="9"/>
      <c r="H69" s="10"/>
      <c r="I69" s="89" t="s">
        <v>73</v>
      </c>
      <c r="J69" s="7">
        <v>570</v>
      </c>
      <c r="K69" s="10"/>
      <c r="L69" s="91" t="s">
        <v>87</v>
      </c>
      <c r="M69" s="7">
        <v>130</v>
      </c>
      <c r="N69" s="7"/>
      <c r="O69" s="89"/>
      <c r="P69" s="7"/>
      <c r="Q69" s="10"/>
      <c r="R69" s="91" t="s">
        <v>94</v>
      </c>
      <c r="S69" s="7">
        <v>80</v>
      </c>
      <c r="T69" s="10"/>
    </row>
    <row r="70" spans="1:20" ht="15" customHeight="1" x14ac:dyDescent="0.45">
      <c r="A70" s="71"/>
      <c r="B70" s="35"/>
      <c r="C70" s="36"/>
      <c r="D70" s="72"/>
      <c r="E70" s="35"/>
      <c r="F70" s="35"/>
      <c r="G70" s="38"/>
      <c r="H70" s="39"/>
      <c r="I70" s="71" t="s">
        <v>74</v>
      </c>
      <c r="J70" s="35">
        <v>50</v>
      </c>
      <c r="K70" s="39"/>
      <c r="L70" s="73" t="s">
        <v>88</v>
      </c>
      <c r="M70" s="35">
        <v>430</v>
      </c>
      <c r="N70" s="35"/>
      <c r="O70" s="71"/>
      <c r="P70" s="35"/>
      <c r="Q70" s="39"/>
      <c r="R70" s="73" t="s">
        <v>95</v>
      </c>
      <c r="S70" s="35">
        <v>780</v>
      </c>
      <c r="T70" s="39"/>
    </row>
    <row r="71" spans="1:20" ht="15" customHeight="1" x14ac:dyDescent="0.45">
      <c r="A71" s="89"/>
      <c r="B71" s="7"/>
      <c r="C71" s="8"/>
      <c r="D71" s="90"/>
      <c r="E71" s="7"/>
      <c r="F71" s="7"/>
      <c r="G71" s="9"/>
      <c r="H71" s="10"/>
      <c r="I71" s="89" t="s">
        <v>75</v>
      </c>
      <c r="J71" s="7">
        <v>200</v>
      </c>
      <c r="K71" s="10"/>
      <c r="L71" s="91" t="s">
        <v>79</v>
      </c>
      <c r="M71" s="7">
        <v>250</v>
      </c>
      <c r="N71" s="7"/>
      <c r="O71" s="89"/>
      <c r="P71" s="7"/>
      <c r="Q71" s="10"/>
      <c r="R71" s="91" t="s">
        <v>96</v>
      </c>
      <c r="S71" s="7">
        <v>160</v>
      </c>
      <c r="T71" s="10"/>
    </row>
    <row r="72" spans="1:20" ht="15" customHeight="1" x14ac:dyDescent="0.45">
      <c r="A72" s="71"/>
      <c r="B72" s="35"/>
      <c r="C72" s="36"/>
      <c r="D72" s="72"/>
      <c r="E72" s="35"/>
      <c r="F72" s="35"/>
      <c r="G72" s="38"/>
      <c r="H72" s="39"/>
      <c r="I72" s="71" t="s">
        <v>30</v>
      </c>
      <c r="J72" s="35">
        <v>310</v>
      </c>
      <c r="K72" s="39"/>
      <c r="L72" s="73"/>
      <c r="M72" s="35"/>
      <c r="N72" s="35"/>
      <c r="O72" s="71"/>
      <c r="P72" s="35"/>
      <c r="Q72" s="39"/>
      <c r="R72" s="73"/>
      <c r="S72" s="35"/>
      <c r="T72" s="39"/>
    </row>
    <row r="73" spans="1:20" ht="15" customHeight="1" x14ac:dyDescent="0.45">
      <c r="A73" s="89"/>
      <c r="B73" s="7"/>
      <c r="C73" s="8"/>
      <c r="D73" s="90"/>
      <c r="E73" s="7"/>
      <c r="F73" s="7"/>
      <c r="G73" s="9"/>
      <c r="H73" s="10"/>
      <c r="I73" s="89" t="s">
        <v>76</v>
      </c>
      <c r="J73" s="7">
        <v>500</v>
      </c>
      <c r="K73" s="10"/>
      <c r="L73" s="91"/>
      <c r="M73" s="7"/>
      <c r="N73" s="7"/>
      <c r="O73" s="89"/>
      <c r="P73" s="7"/>
      <c r="Q73" s="10"/>
      <c r="R73" s="91"/>
      <c r="S73" s="7"/>
      <c r="T73" s="10"/>
    </row>
    <row r="74" spans="1:20" ht="15" customHeight="1" x14ac:dyDescent="0.45">
      <c r="A74" s="71"/>
      <c r="B74" s="35"/>
      <c r="C74" s="36"/>
      <c r="D74" s="72"/>
      <c r="E74" s="35"/>
      <c r="F74" s="35"/>
      <c r="G74" s="38"/>
      <c r="H74" s="39"/>
      <c r="I74" s="71" t="s">
        <v>35</v>
      </c>
      <c r="J74" s="35">
        <v>360</v>
      </c>
      <c r="K74" s="39"/>
      <c r="L74" s="73"/>
      <c r="M74" s="35"/>
      <c r="N74" s="35"/>
      <c r="O74" s="71"/>
      <c r="P74" s="35"/>
      <c r="Q74" s="39"/>
      <c r="R74" s="73"/>
      <c r="S74" s="35"/>
      <c r="T74" s="39"/>
    </row>
    <row r="75" spans="1:20" ht="15" customHeight="1" x14ac:dyDescent="0.45">
      <c r="A75" s="89"/>
      <c r="B75" s="7"/>
      <c r="C75" s="8"/>
      <c r="D75" s="90"/>
      <c r="E75" s="7"/>
      <c r="F75" s="7"/>
      <c r="G75" s="9"/>
      <c r="H75" s="10"/>
      <c r="I75" s="89" t="s">
        <v>77</v>
      </c>
      <c r="J75" s="7">
        <v>150</v>
      </c>
      <c r="K75" s="10"/>
      <c r="L75" s="91"/>
      <c r="M75" s="7"/>
      <c r="N75" s="7"/>
      <c r="O75" s="89"/>
      <c r="P75" s="7"/>
      <c r="Q75" s="10"/>
      <c r="R75" s="91"/>
      <c r="S75" s="7"/>
      <c r="T75" s="10"/>
    </row>
    <row r="76" spans="1:20" ht="15" customHeight="1" x14ac:dyDescent="0.45">
      <c r="A76" s="71"/>
      <c r="B76" s="35"/>
      <c r="C76" s="36"/>
      <c r="D76" s="72"/>
      <c r="E76" s="35"/>
      <c r="F76" s="35"/>
      <c r="G76" s="38"/>
      <c r="H76" s="39"/>
      <c r="I76" s="71" t="s">
        <v>78</v>
      </c>
      <c r="J76" s="35">
        <v>550</v>
      </c>
      <c r="K76" s="39"/>
      <c r="L76" s="73"/>
      <c r="M76" s="35"/>
      <c r="N76" s="35"/>
      <c r="O76" s="71"/>
      <c r="P76" s="35"/>
      <c r="Q76" s="39"/>
      <c r="R76" s="73"/>
      <c r="S76" s="35"/>
      <c r="T76" s="39"/>
    </row>
    <row r="77" spans="1:20" ht="15" customHeight="1" x14ac:dyDescent="0.45">
      <c r="A77" s="89"/>
      <c r="B77" s="7"/>
      <c r="C77" s="8"/>
      <c r="D77" s="90"/>
      <c r="E77" s="7"/>
      <c r="F77" s="7"/>
      <c r="G77" s="9"/>
      <c r="H77" s="10"/>
      <c r="I77" s="89" t="s">
        <v>79</v>
      </c>
      <c r="J77" s="7">
        <v>440</v>
      </c>
      <c r="K77" s="10"/>
      <c r="L77" s="91"/>
      <c r="M77" s="7"/>
      <c r="N77" s="7"/>
      <c r="O77" s="89"/>
      <c r="P77" s="7"/>
      <c r="Q77" s="10"/>
      <c r="R77" s="91"/>
      <c r="S77" s="7"/>
      <c r="T77" s="10"/>
    </row>
    <row r="78" spans="1:20" ht="15" customHeight="1" x14ac:dyDescent="0.45">
      <c r="A78" s="71"/>
      <c r="B78" s="35"/>
      <c r="C78" s="36"/>
      <c r="D78" s="72"/>
      <c r="E78" s="35"/>
      <c r="F78" s="35"/>
      <c r="G78" s="38"/>
      <c r="H78" s="39"/>
      <c r="I78" s="71" t="s">
        <v>80</v>
      </c>
      <c r="J78" s="35">
        <v>410</v>
      </c>
      <c r="K78" s="39"/>
      <c r="L78" s="73"/>
      <c r="M78" s="35"/>
      <c r="N78" s="35"/>
      <c r="O78" s="71"/>
      <c r="P78" s="35"/>
      <c r="Q78" s="39"/>
      <c r="R78" s="73"/>
      <c r="S78" s="35"/>
      <c r="T78" s="39"/>
    </row>
    <row r="79" spans="1:20" ht="15" customHeight="1" x14ac:dyDescent="0.45">
      <c r="A79" s="89"/>
      <c r="B79" s="7"/>
      <c r="C79" s="8"/>
      <c r="D79" s="90"/>
      <c r="E79" s="7"/>
      <c r="F79" s="7"/>
      <c r="G79" s="9"/>
      <c r="H79" s="10"/>
      <c r="I79" s="89" t="s">
        <v>81</v>
      </c>
      <c r="J79" s="7">
        <v>630</v>
      </c>
      <c r="K79" s="10"/>
      <c r="L79" s="91"/>
      <c r="M79" s="7"/>
      <c r="N79" s="7"/>
      <c r="O79" s="89"/>
      <c r="P79" s="7"/>
      <c r="Q79" s="10"/>
      <c r="R79" s="91"/>
      <c r="S79" s="7"/>
      <c r="T79" s="10"/>
    </row>
    <row r="80" spans="1:20" ht="15" customHeight="1" x14ac:dyDescent="0.45">
      <c r="A80" s="71"/>
      <c r="B80" s="35"/>
      <c r="C80" s="36"/>
      <c r="D80" s="72"/>
      <c r="E80" s="35"/>
      <c r="F80" s="35"/>
      <c r="G80" s="38"/>
      <c r="H80" s="39"/>
      <c r="I80" s="71" t="s">
        <v>26</v>
      </c>
      <c r="J80" s="35">
        <v>210</v>
      </c>
      <c r="K80" s="39"/>
      <c r="L80" s="73"/>
      <c r="M80" s="35"/>
      <c r="N80" s="35"/>
      <c r="O80" s="71"/>
      <c r="P80" s="35"/>
      <c r="Q80" s="39"/>
      <c r="R80" s="73"/>
      <c r="S80" s="35"/>
      <c r="T80" s="39"/>
    </row>
    <row r="81" spans="1:20" ht="15" customHeight="1" x14ac:dyDescent="0.45">
      <c r="A81" s="89"/>
      <c r="B81" s="7"/>
      <c r="C81" s="8"/>
      <c r="D81" s="90"/>
      <c r="E81" s="7"/>
      <c r="F81" s="7"/>
      <c r="G81" s="9"/>
      <c r="H81" s="10"/>
      <c r="I81" s="89" t="s">
        <v>82</v>
      </c>
      <c r="J81" s="7">
        <v>190</v>
      </c>
      <c r="K81" s="10"/>
      <c r="L81" s="91"/>
      <c r="M81" s="7"/>
      <c r="N81" s="7"/>
      <c r="O81" s="89"/>
      <c r="P81" s="7"/>
      <c r="Q81" s="10"/>
      <c r="R81" s="91"/>
      <c r="S81" s="7"/>
      <c r="T81" s="10"/>
    </row>
    <row r="82" spans="1:20" ht="15" customHeight="1" x14ac:dyDescent="0.45">
      <c r="A82" s="71"/>
      <c r="B82" s="35"/>
      <c r="C82" s="36"/>
      <c r="D82" s="72"/>
      <c r="E82" s="35"/>
      <c r="F82" s="35"/>
      <c r="G82" s="38"/>
      <c r="H82" s="39"/>
      <c r="I82" s="71" t="s">
        <v>83</v>
      </c>
      <c r="J82" s="35">
        <v>100</v>
      </c>
      <c r="K82" s="39"/>
      <c r="L82" s="73"/>
      <c r="M82" s="35"/>
      <c r="N82" s="35"/>
      <c r="O82" s="71"/>
      <c r="P82" s="35"/>
      <c r="Q82" s="39"/>
      <c r="R82" s="73"/>
      <c r="S82" s="35"/>
      <c r="T82" s="39"/>
    </row>
    <row r="83" spans="1:20" ht="15" customHeight="1" x14ac:dyDescent="0.45">
      <c r="A83" s="89"/>
      <c r="B83" s="7"/>
      <c r="C83" s="8">
        <f t="shared" ref="C83:C104" si="3">SUM(F83,K83,N83,Q83,T83)</f>
        <v>0</v>
      </c>
      <c r="D83" s="90"/>
      <c r="E83" s="7"/>
      <c r="F83" s="7"/>
      <c r="G83" s="9"/>
      <c r="H83" s="10"/>
      <c r="I83" s="89"/>
      <c r="J83" s="7"/>
      <c r="K83" s="10"/>
      <c r="L83" s="91"/>
      <c r="M83" s="7"/>
      <c r="N83" s="7"/>
      <c r="O83" s="89"/>
      <c r="P83" s="7"/>
      <c r="Q83" s="10"/>
      <c r="R83" s="91"/>
      <c r="S83" s="7"/>
      <c r="T83" s="10"/>
    </row>
    <row r="84" spans="1:20" ht="15" customHeight="1" x14ac:dyDescent="0.45">
      <c r="A84" s="89"/>
      <c r="B84" s="7"/>
      <c r="C84" s="8">
        <f t="shared" si="3"/>
        <v>0</v>
      </c>
      <c r="D84" s="90"/>
      <c r="E84" s="7"/>
      <c r="F84" s="7"/>
      <c r="G84" s="9"/>
      <c r="H84" s="10"/>
      <c r="I84" s="89"/>
      <c r="J84" s="7"/>
      <c r="K84" s="10"/>
      <c r="L84" s="91"/>
      <c r="M84" s="7"/>
      <c r="N84" s="7"/>
      <c r="O84" s="89"/>
      <c r="P84" s="7"/>
      <c r="Q84" s="10"/>
      <c r="R84" s="91"/>
      <c r="S84" s="7"/>
      <c r="T84" s="10"/>
    </row>
    <row r="85" spans="1:20" ht="15" customHeight="1" x14ac:dyDescent="0.45">
      <c r="A85" s="89"/>
      <c r="B85" s="7"/>
      <c r="C85" s="8">
        <f t="shared" si="3"/>
        <v>0</v>
      </c>
      <c r="D85" s="90"/>
      <c r="E85" s="7"/>
      <c r="F85" s="7"/>
      <c r="G85" s="9"/>
      <c r="H85" s="10"/>
      <c r="I85" s="89"/>
      <c r="J85" s="7"/>
      <c r="K85" s="10"/>
      <c r="L85" s="91"/>
      <c r="M85" s="7"/>
      <c r="N85" s="7"/>
      <c r="O85" s="89"/>
      <c r="P85" s="7"/>
      <c r="Q85" s="10"/>
      <c r="R85" s="91"/>
      <c r="S85" s="7"/>
      <c r="T85" s="10"/>
    </row>
    <row r="86" spans="1:20" ht="15" customHeight="1" x14ac:dyDescent="0.45">
      <c r="A86" s="89"/>
      <c r="B86" s="7"/>
      <c r="C86" s="8">
        <f t="shared" si="3"/>
        <v>0</v>
      </c>
      <c r="D86" s="90"/>
      <c r="E86" s="7"/>
      <c r="F86" s="7"/>
      <c r="G86" s="9"/>
      <c r="H86" s="10"/>
      <c r="I86" s="89"/>
      <c r="J86" s="7"/>
      <c r="K86" s="10"/>
      <c r="L86" s="91"/>
      <c r="M86" s="7"/>
      <c r="N86" s="7"/>
      <c r="O86" s="89"/>
      <c r="P86" s="7"/>
      <c r="Q86" s="10"/>
      <c r="R86" s="91"/>
      <c r="S86" s="7"/>
      <c r="T86" s="10"/>
    </row>
    <row r="87" spans="1:20" ht="15" customHeight="1" x14ac:dyDescent="0.45">
      <c r="A87" s="89"/>
      <c r="B87" s="7"/>
      <c r="C87" s="8">
        <f t="shared" si="3"/>
        <v>0</v>
      </c>
      <c r="D87" s="90"/>
      <c r="E87" s="7"/>
      <c r="F87" s="7"/>
      <c r="G87" s="9"/>
      <c r="H87" s="10"/>
      <c r="I87" s="89"/>
      <c r="J87" s="7"/>
      <c r="K87" s="10"/>
      <c r="L87" s="91"/>
      <c r="M87" s="7"/>
      <c r="N87" s="7"/>
      <c r="O87" s="89"/>
      <c r="P87" s="7"/>
      <c r="Q87" s="10"/>
      <c r="R87" s="91"/>
      <c r="S87" s="7"/>
      <c r="T87" s="10"/>
    </row>
    <row r="88" spans="1:20" ht="15" customHeight="1" x14ac:dyDescent="0.45">
      <c r="A88" s="89"/>
      <c r="B88" s="7"/>
      <c r="C88" s="8">
        <f t="shared" si="3"/>
        <v>0</v>
      </c>
      <c r="D88" s="90"/>
      <c r="E88" s="7"/>
      <c r="F88" s="7"/>
      <c r="G88" s="9"/>
      <c r="H88" s="10"/>
      <c r="I88" s="89"/>
      <c r="J88" s="7"/>
      <c r="K88" s="10"/>
      <c r="L88" s="91"/>
      <c r="M88" s="7"/>
      <c r="N88" s="7"/>
      <c r="O88" s="89"/>
      <c r="P88" s="7"/>
      <c r="Q88" s="10"/>
      <c r="R88" s="91"/>
      <c r="S88" s="7"/>
      <c r="T88" s="10"/>
    </row>
    <row r="89" spans="1:20" ht="15" customHeight="1" x14ac:dyDescent="0.45">
      <c r="A89" s="89"/>
      <c r="B89" s="7"/>
      <c r="C89" s="8">
        <f t="shared" si="3"/>
        <v>0</v>
      </c>
      <c r="D89" s="90"/>
      <c r="E89" s="7"/>
      <c r="F89" s="7"/>
      <c r="G89" s="9"/>
      <c r="H89" s="10"/>
      <c r="I89" s="89"/>
      <c r="J89" s="7"/>
      <c r="K89" s="10"/>
      <c r="L89" s="91"/>
      <c r="M89" s="7"/>
      <c r="N89" s="7"/>
      <c r="O89" s="89"/>
      <c r="P89" s="7"/>
      <c r="Q89" s="10"/>
      <c r="R89" s="91"/>
      <c r="S89" s="7"/>
      <c r="T89" s="10"/>
    </row>
    <row r="90" spans="1:20" ht="15" customHeight="1" x14ac:dyDescent="0.45">
      <c r="A90" s="89"/>
      <c r="B90" s="7"/>
      <c r="C90" s="8">
        <f t="shared" si="3"/>
        <v>0</v>
      </c>
      <c r="D90" s="90"/>
      <c r="E90" s="7"/>
      <c r="F90" s="7"/>
      <c r="G90" s="9"/>
      <c r="H90" s="10"/>
      <c r="I90" s="89"/>
      <c r="J90" s="7"/>
      <c r="K90" s="10"/>
      <c r="L90" s="91"/>
      <c r="M90" s="7"/>
      <c r="N90" s="7"/>
      <c r="O90" s="89"/>
      <c r="P90" s="7"/>
      <c r="Q90" s="10"/>
      <c r="R90" s="91"/>
      <c r="S90" s="7"/>
      <c r="T90" s="10"/>
    </row>
    <row r="91" spans="1:20" ht="15" customHeight="1" x14ac:dyDescent="0.45">
      <c r="A91" s="89"/>
      <c r="B91" s="7"/>
      <c r="C91" s="8">
        <f t="shared" si="3"/>
        <v>0</v>
      </c>
      <c r="D91" s="90"/>
      <c r="E91" s="7"/>
      <c r="F91" s="7"/>
      <c r="G91" s="9"/>
      <c r="H91" s="10"/>
      <c r="I91" s="89"/>
      <c r="J91" s="7"/>
      <c r="K91" s="10"/>
      <c r="L91" s="91"/>
      <c r="M91" s="7"/>
      <c r="N91" s="7"/>
      <c r="O91" s="89"/>
      <c r="P91" s="7"/>
      <c r="Q91" s="10"/>
      <c r="R91" s="91"/>
      <c r="S91" s="7"/>
      <c r="T91" s="10"/>
    </row>
    <row r="92" spans="1:20" ht="15" customHeight="1" x14ac:dyDescent="0.45">
      <c r="A92" s="89"/>
      <c r="B92" s="7"/>
      <c r="C92" s="8">
        <f t="shared" si="3"/>
        <v>0</v>
      </c>
      <c r="D92" s="90"/>
      <c r="E92" s="7"/>
      <c r="F92" s="7"/>
      <c r="G92" s="9"/>
      <c r="H92" s="10"/>
      <c r="I92" s="89"/>
      <c r="J92" s="7"/>
      <c r="K92" s="10"/>
      <c r="L92" s="91"/>
      <c r="M92" s="7"/>
      <c r="N92" s="7"/>
      <c r="O92" s="89"/>
      <c r="P92" s="7"/>
      <c r="Q92" s="10"/>
      <c r="R92" s="91"/>
      <c r="S92" s="7"/>
      <c r="T92" s="10"/>
    </row>
    <row r="93" spans="1:20" ht="15" customHeight="1" x14ac:dyDescent="0.45">
      <c r="A93" s="89"/>
      <c r="B93" s="7"/>
      <c r="C93" s="8">
        <f t="shared" si="3"/>
        <v>0</v>
      </c>
      <c r="D93" s="90"/>
      <c r="E93" s="7"/>
      <c r="F93" s="7"/>
      <c r="G93" s="9"/>
      <c r="H93" s="10"/>
      <c r="I93" s="89"/>
      <c r="J93" s="7"/>
      <c r="K93" s="10"/>
      <c r="L93" s="91"/>
      <c r="M93" s="7"/>
      <c r="N93" s="7"/>
      <c r="O93" s="89"/>
      <c r="P93" s="7"/>
      <c r="Q93" s="10"/>
      <c r="R93" s="91"/>
      <c r="S93" s="7"/>
      <c r="T93" s="10"/>
    </row>
    <row r="94" spans="1:20" ht="15" customHeight="1" x14ac:dyDescent="0.45">
      <c r="A94" s="89"/>
      <c r="B94" s="7"/>
      <c r="C94" s="8">
        <f t="shared" si="3"/>
        <v>0</v>
      </c>
      <c r="D94" s="90"/>
      <c r="E94" s="7"/>
      <c r="F94" s="7"/>
      <c r="G94" s="9"/>
      <c r="H94" s="10"/>
      <c r="I94" s="89"/>
      <c r="J94" s="7"/>
      <c r="K94" s="10"/>
      <c r="L94" s="91"/>
      <c r="M94" s="7"/>
      <c r="N94" s="7"/>
      <c r="O94" s="89"/>
      <c r="P94" s="7"/>
      <c r="Q94" s="10"/>
      <c r="R94" s="91"/>
      <c r="S94" s="7"/>
      <c r="T94" s="10"/>
    </row>
    <row r="95" spans="1:20" ht="15" customHeight="1" x14ac:dyDescent="0.45">
      <c r="A95" s="89"/>
      <c r="B95" s="7"/>
      <c r="C95" s="8">
        <f t="shared" si="3"/>
        <v>0</v>
      </c>
      <c r="D95" s="90"/>
      <c r="E95" s="7"/>
      <c r="F95" s="7"/>
      <c r="G95" s="9"/>
      <c r="H95" s="10"/>
      <c r="I95" s="89"/>
      <c r="J95" s="7"/>
      <c r="K95" s="10"/>
      <c r="L95" s="91"/>
      <c r="M95" s="7"/>
      <c r="N95" s="7"/>
      <c r="O95" s="89"/>
      <c r="P95" s="7"/>
      <c r="Q95" s="10"/>
      <c r="R95" s="91"/>
      <c r="S95" s="7"/>
      <c r="T95" s="10"/>
    </row>
    <row r="96" spans="1:20" ht="15" customHeight="1" x14ac:dyDescent="0.45">
      <c r="A96" s="89"/>
      <c r="B96" s="7"/>
      <c r="C96" s="8">
        <f t="shared" si="3"/>
        <v>0</v>
      </c>
      <c r="D96" s="90"/>
      <c r="E96" s="7"/>
      <c r="F96" s="7"/>
      <c r="G96" s="9"/>
      <c r="H96" s="10"/>
      <c r="I96" s="89"/>
      <c r="J96" s="7"/>
      <c r="K96" s="10"/>
      <c r="L96" s="91"/>
      <c r="M96" s="7"/>
      <c r="N96" s="7"/>
      <c r="O96" s="89"/>
      <c r="P96" s="7"/>
      <c r="Q96" s="10"/>
      <c r="R96" s="91"/>
      <c r="S96" s="7"/>
      <c r="T96" s="10"/>
    </row>
    <row r="97" spans="1:20" ht="15" customHeight="1" x14ac:dyDescent="0.45">
      <c r="A97" s="92"/>
      <c r="B97" s="7"/>
      <c r="C97" s="8">
        <f t="shared" si="3"/>
        <v>0</v>
      </c>
      <c r="D97" s="93"/>
      <c r="E97" s="7"/>
      <c r="F97" s="7"/>
      <c r="G97" s="9"/>
      <c r="H97" s="10"/>
      <c r="I97" s="92"/>
      <c r="J97" s="7"/>
      <c r="K97" s="10"/>
      <c r="L97" s="94"/>
      <c r="M97" s="7"/>
      <c r="N97" s="7"/>
      <c r="O97" s="92"/>
      <c r="P97" s="7"/>
      <c r="Q97" s="10"/>
      <c r="R97" s="94"/>
      <c r="S97" s="7"/>
      <c r="T97" s="10"/>
    </row>
    <row r="98" spans="1:20" ht="15" customHeight="1" x14ac:dyDescent="0.45">
      <c r="A98" s="92"/>
      <c r="B98" s="7"/>
      <c r="C98" s="8">
        <f t="shared" si="3"/>
        <v>0</v>
      </c>
      <c r="D98" s="93"/>
      <c r="E98" s="7"/>
      <c r="F98" s="7"/>
      <c r="G98" s="9"/>
      <c r="H98" s="10"/>
      <c r="I98" s="92"/>
      <c r="J98" s="7"/>
      <c r="K98" s="10"/>
      <c r="L98" s="94"/>
      <c r="M98" s="7"/>
      <c r="N98" s="7"/>
      <c r="O98" s="92"/>
      <c r="P98" s="7"/>
      <c r="Q98" s="10"/>
      <c r="R98" s="94"/>
      <c r="S98" s="7"/>
      <c r="T98" s="10"/>
    </row>
    <row r="99" spans="1:20" ht="15" customHeight="1" x14ac:dyDescent="0.45">
      <c r="A99" s="92"/>
      <c r="B99" s="7"/>
      <c r="C99" s="8">
        <f t="shared" si="3"/>
        <v>0</v>
      </c>
      <c r="D99" s="93"/>
      <c r="E99" s="7"/>
      <c r="F99" s="7"/>
      <c r="G99" s="9"/>
      <c r="H99" s="10"/>
      <c r="I99" s="92"/>
      <c r="J99" s="7"/>
      <c r="K99" s="10"/>
      <c r="L99" s="94"/>
      <c r="M99" s="7"/>
      <c r="N99" s="7"/>
      <c r="O99" s="92"/>
      <c r="P99" s="7"/>
      <c r="Q99" s="10"/>
      <c r="R99" s="94"/>
      <c r="S99" s="7"/>
      <c r="T99" s="10"/>
    </row>
    <row r="100" spans="1:20" ht="15" customHeight="1" x14ac:dyDescent="0.45">
      <c r="A100" s="92"/>
      <c r="B100" s="7"/>
      <c r="C100" s="8">
        <f t="shared" si="3"/>
        <v>0</v>
      </c>
      <c r="D100" s="93"/>
      <c r="E100" s="7"/>
      <c r="F100" s="7"/>
      <c r="G100" s="9"/>
      <c r="H100" s="10"/>
      <c r="I100" s="92"/>
      <c r="J100" s="7"/>
      <c r="K100" s="10"/>
      <c r="L100" s="94"/>
      <c r="M100" s="7"/>
      <c r="N100" s="7"/>
      <c r="O100" s="92"/>
      <c r="P100" s="7"/>
      <c r="Q100" s="10"/>
      <c r="R100" s="94"/>
      <c r="S100" s="7"/>
      <c r="T100" s="10"/>
    </row>
    <row r="101" spans="1:20" ht="15" customHeight="1" x14ac:dyDescent="0.45">
      <c r="A101" s="92"/>
      <c r="B101" s="7"/>
      <c r="C101" s="8">
        <f>SUM(F101,K101,N101,Q101,T101)</f>
        <v>0</v>
      </c>
      <c r="D101" s="93"/>
      <c r="E101" s="7"/>
      <c r="F101" s="7"/>
      <c r="G101" s="9"/>
      <c r="H101" s="10"/>
      <c r="I101" s="92"/>
      <c r="J101" s="7"/>
      <c r="K101" s="10"/>
      <c r="L101" s="94"/>
      <c r="M101" s="7"/>
      <c r="N101" s="7"/>
      <c r="O101" s="92"/>
      <c r="P101" s="7"/>
      <c r="Q101" s="10"/>
      <c r="R101" s="94"/>
      <c r="S101" s="7"/>
      <c r="T101" s="10"/>
    </row>
    <row r="102" spans="1:20" ht="15" customHeight="1" x14ac:dyDescent="0.45">
      <c r="A102" s="92"/>
      <c r="B102" s="7"/>
      <c r="C102" s="8">
        <f t="shared" si="3"/>
        <v>0</v>
      </c>
      <c r="D102" s="93"/>
      <c r="E102" s="7"/>
      <c r="F102" s="7"/>
      <c r="G102" s="9"/>
      <c r="H102" s="10"/>
      <c r="I102" s="92"/>
      <c r="J102" s="7"/>
      <c r="K102" s="10"/>
      <c r="L102" s="94"/>
      <c r="M102" s="7"/>
      <c r="N102" s="7"/>
      <c r="O102" s="92"/>
      <c r="P102" s="7"/>
      <c r="Q102" s="10"/>
      <c r="R102" s="94"/>
      <c r="S102" s="7"/>
      <c r="T102" s="10"/>
    </row>
    <row r="103" spans="1:20" ht="15" customHeight="1" x14ac:dyDescent="0.45">
      <c r="A103" s="92"/>
      <c r="B103" s="7"/>
      <c r="C103" s="8">
        <f t="shared" si="3"/>
        <v>0</v>
      </c>
      <c r="D103" s="93"/>
      <c r="E103" s="7"/>
      <c r="F103" s="7"/>
      <c r="G103" s="9"/>
      <c r="H103" s="10"/>
      <c r="I103" s="92"/>
      <c r="J103" s="7"/>
      <c r="K103" s="10"/>
      <c r="L103" s="94"/>
      <c r="M103" s="7"/>
      <c r="N103" s="7"/>
      <c r="O103" s="92"/>
      <c r="P103" s="7"/>
      <c r="Q103" s="10"/>
      <c r="R103" s="94"/>
      <c r="S103" s="7"/>
      <c r="T103" s="10"/>
    </row>
    <row r="104" spans="1:20" ht="15" customHeight="1" thickBot="1" x14ac:dyDescent="0.5">
      <c r="A104" s="102"/>
      <c r="B104" s="23"/>
      <c r="C104" s="24">
        <f t="shared" si="3"/>
        <v>0</v>
      </c>
      <c r="D104" s="96"/>
      <c r="E104" s="27"/>
      <c r="F104" s="27"/>
      <c r="G104" s="28"/>
      <c r="H104" s="29"/>
      <c r="I104" s="95"/>
      <c r="J104" s="27"/>
      <c r="K104" s="29"/>
      <c r="L104" s="97"/>
      <c r="M104" s="27"/>
      <c r="N104" s="27"/>
      <c r="O104" s="95"/>
      <c r="P104" s="27"/>
      <c r="Q104" s="29"/>
      <c r="R104" s="97"/>
      <c r="S104" s="27"/>
      <c r="T104" s="29"/>
    </row>
    <row r="105" spans="1:20" ht="15" customHeight="1" thickBot="1" x14ac:dyDescent="0.5">
      <c r="A105" s="126" t="s">
        <v>97</v>
      </c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3"/>
    </row>
    <row r="106" spans="1:20" ht="15" customHeight="1" x14ac:dyDescent="0.45">
      <c r="A106" s="92" t="s">
        <v>56</v>
      </c>
      <c r="B106" s="7">
        <f>SUM(E106,H106,J106,M106,P106,S106)</f>
        <v>1810</v>
      </c>
      <c r="C106" s="8">
        <f t="shared" ref="C106:C107" si="4">SUM(F106,K106,N106,Q106,T106)</f>
        <v>0</v>
      </c>
      <c r="D106" s="103" t="s">
        <v>56</v>
      </c>
      <c r="E106" s="7">
        <v>1670</v>
      </c>
      <c r="F106" s="7"/>
      <c r="G106" s="9"/>
      <c r="H106" s="10"/>
      <c r="I106" s="92" t="s">
        <v>56</v>
      </c>
      <c r="J106" s="7">
        <v>50</v>
      </c>
      <c r="K106" s="10"/>
      <c r="L106" s="94" t="s">
        <v>56</v>
      </c>
      <c r="M106" s="7">
        <v>50</v>
      </c>
      <c r="N106" s="7"/>
      <c r="O106" s="92" t="s">
        <v>56</v>
      </c>
      <c r="P106" s="7">
        <v>10</v>
      </c>
      <c r="Q106" s="10"/>
      <c r="R106" s="94" t="s">
        <v>56</v>
      </c>
      <c r="S106" s="7">
        <v>30</v>
      </c>
      <c r="T106" s="10"/>
    </row>
    <row r="107" spans="1:20" ht="15" customHeight="1" x14ac:dyDescent="0.45">
      <c r="A107" s="80" t="s">
        <v>57</v>
      </c>
      <c r="B107" s="40">
        <f>SUM(E107,H107,J107,M107,P107,S107)</f>
        <v>2180</v>
      </c>
      <c r="C107" s="41">
        <f t="shared" si="4"/>
        <v>0</v>
      </c>
      <c r="D107" s="81" t="s">
        <v>57</v>
      </c>
      <c r="E107" s="40">
        <v>2070</v>
      </c>
      <c r="F107" s="40"/>
      <c r="G107" s="42"/>
      <c r="H107" s="43"/>
      <c r="I107" s="80" t="s">
        <v>57</v>
      </c>
      <c r="J107" s="40">
        <v>30</v>
      </c>
      <c r="K107" s="43"/>
      <c r="L107" s="82" t="s">
        <v>57</v>
      </c>
      <c r="M107" s="40">
        <v>50</v>
      </c>
      <c r="N107" s="40"/>
      <c r="O107" s="80"/>
      <c r="P107" s="40"/>
      <c r="Q107" s="43"/>
      <c r="R107" s="82" t="s">
        <v>57</v>
      </c>
      <c r="S107" s="40">
        <v>30</v>
      </c>
      <c r="T107" s="43"/>
    </row>
    <row r="108" spans="1:20" ht="15" customHeight="1" x14ac:dyDescent="0.45">
      <c r="A108" s="105" t="s">
        <v>58</v>
      </c>
      <c r="B108" s="104">
        <f>SUM(E108,H108,J108,M108,P108,S108)</f>
        <v>1080</v>
      </c>
      <c r="C108" s="32">
        <f>SUM(F108,K108,N108,Q108,T108)</f>
        <v>0</v>
      </c>
      <c r="D108" s="106" t="s">
        <v>58</v>
      </c>
      <c r="E108" s="31">
        <v>1040</v>
      </c>
      <c r="F108" s="31"/>
      <c r="G108" s="33"/>
      <c r="H108" s="34"/>
      <c r="I108" s="105" t="s">
        <v>58</v>
      </c>
      <c r="J108" s="31">
        <v>10</v>
      </c>
      <c r="K108" s="34"/>
      <c r="L108" s="107" t="s">
        <v>58</v>
      </c>
      <c r="M108" s="31">
        <v>20</v>
      </c>
      <c r="N108" s="31"/>
      <c r="O108" s="105"/>
      <c r="P108" s="31"/>
      <c r="Q108" s="34"/>
      <c r="R108" s="107" t="s">
        <v>58</v>
      </c>
      <c r="S108" s="31">
        <v>10</v>
      </c>
      <c r="T108" s="34"/>
    </row>
    <row r="109" spans="1:20" ht="15" customHeight="1" thickBot="1" x14ac:dyDescent="0.5">
      <c r="A109" s="108"/>
      <c r="B109" s="15"/>
      <c r="C109" s="30"/>
      <c r="D109" s="109"/>
      <c r="E109" s="15"/>
      <c r="F109" s="15"/>
      <c r="G109" s="16"/>
      <c r="H109" s="17"/>
      <c r="I109" s="108"/>
      <c r="J109" s="15"/>
      <c r="K109" s="17"/>
      <c r="L109" s="110"/>
      <c r="M109" s="15"/>
      <c r="N109" s="15"/>
      <c r="O109" s="108"/>
      <c r="P109" s="15"/>
      <c r="Q109" s="17"/>
      <c r="R109" s="110"/>
      <c r="S109" s="15"/>
      <c r="T109" s="17"/>
    </row>
    <row r="110" spans="1:20" ht="15" customHeight="1" thickTop="1" thickBot="1" x14ac:dyDescent="0.5">
      <c r="A110" s="111" t="s">
        <v>70</v>
      </c>
      <c r="B110" s="14">
        <f>SUM(B14:B57,B106:B108)</f>
        <v>91360</v>
      </c>
      <c r="C110" s="13">
        <f>SUM(C14:C56,C106:C108)</f>
        <v>0</v>
      </c>
      <c r="D110" s="86"/>
      <c r="E110" s="87">
        <f>SUM(E106:E108,E14:E57)</f>
        <v>82990</v>
      </c>
      <c r="F110" s="88">
        <f>SUM(F14:F57,F106:F108)</f>
        <v>0</v>
      </c>
      <c r="G110" s="85">
        <f>SUM(G106:G108,G14:G57)</f>
        <v>3770</v>
      </c>
      <c r="H110" s="14">
        <f>SUM(H14:H57,H106:H108)</f>
        <v>0</v>
      </c>
      <c r="I110" s="111" t="s">
        <v>70</v>
      </c>
      <c r="J110" s="14">
        <f>SUM(J106:J108,J65:J82,J14:J57)</f>
        <v>5540</v>
      </c>
      <c r="K110" s="14">
        <f>SUM(K106:K108,K65:K104,K14:K57)</f>
        <v>0</v>
      </c>
      <c r="L110" s="111" t="s">
        <v>70</v>
      </c>
      <c r="M110" s="14">
        <f>SUM(M106:M108,M65:M82,M14:M57)</f>
        <v>4010</v>
      </c>
      <c r="N110" s="14">
        <f>SUM(N106:N108,N65:N104,N14:N57)</f>
        <v>0</v>
      </c>
      <c r="O110" s="111" t="s">
        <v>70</v>
      </c>
      <c r="P110" s="14">
        <f>SUM(P106:P108,P65:P82,P14:P57)</f>
        <v>630</v>
      </c>
      <c r="Q110" s="14">
        <f>SUM(Q106:Q108,Q65:Q104,Q14:Q57)</f>
        <v>0</v>
      </c>
      <c r="R110" s="111" t="s">
        <v>70</v>
      </c>
      <c r="S110" s="14">
        <f>SUM(S106:S108,S65:S82,S14:S57)</f>
        <v>4100</v>
      </c>
      <c r="T110" s="83">
        <f>SUM(T106:T108,T65:T104,T14:T57)</f>
        <v>0</v>
      </c>
    </row>
    <row r="111" spans="1:20" ht="12" customHeight="1" thickTop="1" x14ac:dyDescent="0.15">
      <c r="A111" s="77" t="s">
        <v>59</v>
      </c>
      <c r="B111" s="52"/>
      <c r="C111" s="52"/>
      <c r="D111" s="79" t="s">
        <v>109</v>
      </c>
      <c r="E111" s="79"/>
      <c r="F111" s="79"/>
      <c r="G111" s="79"/>
      <c r="H111" s="79"/>
      <c r="I111" s="79"/>
      <c r="J111" s="79"/>
      <c r="L111" s="140" t="s">
        <v>71</v>
      </c>
      <c r="M111" s="140"/>
      <c r="N111" s="140"/>
      <c r="O111" s="140"/>
      <c r="P111" s="140"/>
      <c r="Q111" s="140"/>
      <c r="R111" s="140"/>
      <c r="S111" s="140"/>
      <c r="T111" s="140"/>
    </row>
    <row r="112" spans="1:20" ht="12" customHeight="1" x14ac:dyDescent="0.15">
      <c r="A112" s="52"/>
      <c r="B112" s="52"/>
      <c r="C112" s="52"/>
      <c r="D112" s="79" t="s">
        <v>66</v>
      </c>
      <c r="E112" s="79"/>
      <c r="F112" s="79"/>
      <c r="G112" s="79"/>
      <c r="H112" s="79"/>
      <c r="I112" s="79"/>
      <c r="J112" s="79"/>
      <c r="L112" s="79" t="s">
        <v>60</v>
      </c>
    </row>
    <row r="113" spans="1:20" x14ac:dyDescent="0.15">
      <c r="A113" s="52"/>
      <c r="B113" s="52"/>
      <c r="C113" s="52"/>
      <c r="D113" s="78"/>
      <c r="E113" s="79"/>
      <c r="F113" s="79"/>
      <c r="G113" s="79"/>
      <c r="H113" s="79"/>
      <c r="I113" s="79"/>
      <c r="J113" s="79"/>
      <c r="K113" s="78"/>
      <c r="S113" s="120">
        <v>45931</v>
      </c>
      <c r="T113" s="120"/>
    </row>
  </sheetData>
  <sheetProtection sheet="1" objects="1" scenarios="1"/>
  <protectedRanges>
    <protectedRange sqref="A4:P4" name="範囲2"/>
    <protectedRange sqref="F65:F104 F106:F108 K65:K82 K106:K108 N106:N108 Q106 T106:T108 N65:N71 Q65 T65:T71 T14:T57 Q14:Q57 N14:N57 K14:K57 H14:H57 F14:F57" name="範囲1"/>
  </protectedRanges>
  <mergeCells count="57">
    <mergeCell ref="M7:T7"/>
    <mergeCell ref="S60:T60"/>
    <mergeCell ref="E12:F12"/>
    <mergeCell ref="J12:K12"/>
    <mergeCell ref="M12:N12"/>
    <mergeCell ref="P12:Q12"/>
    <mergeCell ref="S12:T12"/>
    <mergeCell ref="E10:F10"/>
    <mergeCell ref="J10:K10"/>
    <mergeCell ref="M10:N10"/>
    <mergeCell ref="P10:Q10"/>
    <mergeCell ref="S10:T10"/>
    <mergeCell ref="P11:Q11"/>
    <mergeCell ref="S11:T11"/>
    <mergeCell ref="M6:T6"/>
    <mergeCell ref="A1:T1"/>
    <mergeCell ref="A3:B3"/>
    <mergeCell ref="C3:D3"/>
    <mergeCell ref="E3:F3"/>
    <mergeCell ref="G3:L3"/>
    <mergeCell ref="M3:P3"/>
    <mergeCell ref="A4:B4"/>
    <mergeCell ref="C4:D4"/>
    <mergeCell ref="E4:F4"/>
    <mergeCell ref="G4:L4"/>
    <mergeCell ref="M4:P4"/>
    <mergeCell ref="A6:B6"/>
    <mergeCell ref="C6:D6"/>
    <mergeCell ref="E6:F6"/>
    <mergeCell ref="A7:B7"/>
    <mergeCell ref="C7:D7"/>
    <mergeCell ref="E7:F7"/>
    <mergeCell ref="L58:T58"/>
    <mergeCell ref="L111:T111"/>
    <mergeCell ref="A9:C9"/>
    <mergeCell ref="D9:F9"/>
    <mergeCell ref="I9:K9"/>
    <mergeCell ref="L9:N9"/>
    <mergeCell ref="O9:Q9"/>
    <mergeCell ref="G9:H9"/>
    <mergeCell ref="B11:C11"/>
    <mergeCell ref="E11:F11"/>
    <mergeCell ref="J11:K11"/>
    <mergeCell ref="M11:N11"/>
    <mergeCell ref="B10:C10"/>
    <mergeCell ref="S113:T113"/>
    <mergeCell ref="D64:T64"/>
    <mergeCell ref="R9:T9"/>
    <mergeCell ref="A105:T105"/>
    <mergeCell ref="A62:C62"/>
    <mergeCell ref="D62:F62"/>
    <mergeCell ref="G62:H62"/>
    <mergeCell ref="I62:K62"/>
    <mergeCell ref="L62:N62"/>
    <mergeCell ref="O62:Q62"/>
    <mergeCell ref="R62:T62"/>
    <mergeCell ref="B12:C12"/>
  </mergeCells>
  <phoneticPr fontId="3"/>
  <printOptions horizontalCentered="1" verticalCentered="1"/>
  <pageMargins left="0.23622047244094491" right="0.23622047244094491" top="0.19685039370078741" bottom="0.19685039370078741" header="0.19685039370078741" footer="0.19685039370078741"/>
  <pageSetup paperSize="9" scale="6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5DDF6-14ED-46F2-8DFF-27B78641AAC7}"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鹿児島市　南日本新聞販売所　取扱部数表</vt:lpstr>
      <vt:lpstr>Sheet1</vt:lpstr>
      <vt:lpstr>'鹿児島市　南日本新聞販売所　取扱部数表'!Print_Area</vt:lpstr>
      <vt:lpstr>'鹿児島市　南日本新聞販売所　取扱部数表'!Print_Titles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2025-09-17T03:31:50Z</cp:lastPrinted>
  <dcterms:created xsi:type="dcterms:W3CDTF">2022-09-16T06:34:14Z</dcterms:created>
  <dcterms:modified xsi:type="dcterms:W3CDTF">2025-09-25T07:08:48Z</dcterms:modified>
</cp:coreProperties>
</file>